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U Jose Germain\"/>
    </mc:Choice>
  </mc:AlternateContent>
  <bookViews>
    <workbookView xWindow="0" yWindow="0" windowWidth="13250" windowHeight="6940" firstSheet="13" activeTab="18"/>
  </bookViews>
  <sheets>
    <sheet name="Portada 3" sheetId="1" r:id="rId1"/>
    <sheet name="Actividad Asistencial" sheetId="2" r:id="rId2"/>
    <sheet name="Actividad Unidades Pluridiscipl" sheetId="28" r:id="rId3"/>
    <sheet name="Consultas No Presenciales" sheetId="4" r:id="rId4"/>
    <sheet name="Consultas Externas" sheetId="8" r:id="rId5"/>
    <sheet name="GDR Médicos" sheetId="10" r:id="rId6"/>
    <sheet name="Otros indicadores" sheetId="18" r:id="rId7"/>
    <sheet name="Cuidados" sheetId="25" r:id="rId8"/>
    <sheet name="Fisioterapia" sheetId="19" r:id="rId9"/>
    <sheet name="Terapia ocupacional" sheetId="20" r:id="rId10"/>
    <sheet name="Sistemas información" sheetId="26" r:id="rId11"/>
    <sheet name="Alimentación" sheetId="13" r:id="rId12"/>
    <sheet name="Lavandería" sheetId="17" r:id="rId13"/>
    <sheet name="Limpieza" sheetId="15" r:id="rId14"/>
    <sheet name="Traslados" sheetId="21" r:id="rId15"/>
    <sheet name="Seguridad" sheetId="22" r:id="rId16"/>
    <sheet name="Mantenimiento" sheetId="23" r:id="rId17"/>
    <sheet name="Gestion ambiental" sheetId="24" r:id="rId18"/>
    <sheet name="Asesoria juridica" sheetId="27" r:id="rId19"/>
  </sheets>
  <definedNames>
    <definedName name="_Toc106893899" localSheetId="1">'Actividad Asistencial'!#REF!</definedName>
    <definedName name="_Toc318202539" localSheetId="5">'GDR Médicos'!#REF!</definedName>
    <definedName name="_Toc74228253" localSheetId="1">'Actividad Asistencial'!#REF!</definedName>
    <definedName name="_Toc74228255" localSheetId="3">'Consultas No Presenciales'!#REF!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5" i="18" l="1"/>
  <c r="C48" i="18" s="1"/>
  <c r="C12" i="23" l="1"/>
  <c r="B8" i="23"/>
  <c r="C8" i="23"/>
  <c r="B12" i="23" l="1"/>
  <c r="C33" i="19"/>
  <c r="B33" i="19"/>
  <c r="C13" i="19"/>
  <c r="B13" i="19"/>
  <c r="F5" i="4"/>
  <c r="E5" i="4"/>
  <c r="B5" i="4"/>
  <c r="C5" i="4"/>
  <c r="D5" i="4"/>
</calcChain>
</file>

<file path=xl/sharedStrings.xml><?xml version="1.0" encoding="utf-8"?>
<sst xmlns="http://schemas.openxmlformats.org/spreadsheetml/2006/main" count="358" uniqueCount="283">
  <si>
    <t>3. Respuesta Integrada a las Necesidades Asistenciales</t>
  </si>
  <si>
    <t>MEMORIA 2023</t>
  </si>
  <si>
    <t>Hospital Universitario José Germain</t>
  </si>
  <si>
    <t>HOSPITALIZACIÓN</t>
  </si>
  <si>
    <r>
      <t>Altas totales</t>
    </r>
    <r>
      <rPr>
        <vertAlign val="superscript"/>
        <sz val="8"/>
        <color rgb="FFA6A6A6"/>
        <rFont val="Montserrat SemiBold"/>
      </rPr>
      <t>1</t>
    </r>
  </si>
  <si>
    <r>
      <t xml:space="preserve">Estancia Media* </t>
    </r>
    <r>
      <rPr>
        <vertAlign val="superscript"/>
        <sz val="8"/>
        <color rgb="FFA6A6A6"/>
        <rFont val="Montserrat SemiBold"/>
      </rPr>
      <t>1</t>
    </r>
  </si>
  <si>
    <r>
      <t>Peso Medio</t>
    </r>
    <r>
      <rPr>
        <vertAlign val="superscript"/>
        <sz val="8"/>
        <color rgb="FFA6A6A6"/>
        <rFont val="Montserrat SemiBold"/>
      </rPr>
      <t>1</t>
    </r>
  </si>
  <si>
    <t>Ingresos totales</t>
  </si>
  <si>
    <t>Ingresos Programados</t>
  </si>
  <si>
    <t>SESIONES HOSPITAL DE DÍA</t>
  </si>
  <si>
    <t>Psiquiátrico</t>
  </si>
  <si>
    <t>Otros Médicos</t>
  </si>
  <si>
    <t>Fuente: SIAE</t>
  </si>
  <si>
    <r>
      <t>1</t>
    </r>
    <r>
      <rPr>
        <i/>
        <sz val="8"/>
        <color rgb="FF7F7F7F"/>
        <rFont val="Montserrat Medium"/>
      </rPr>
      <t>Fuente Altas Totales, Estancia Media y Peso Medio: CMBD</t>
    </r>
  </si>
  <si>
    <t>*Estancia Media No depurada.</t>
  </si>
  <si>
    <t>Hospitalización</t>
  </si>
  <si>
    <t>Nº de altas</t>
  </si>
  <si>
    <t>Peso medio</t>
  </si>
  <si>
    <t>Estancia media</t>
  </si>
  <si>
    <t>Índice de ocupación</t>
  </si>
  <si>
    <t>UHTR-I</t>
  </si>
  <si>
    <t>UHTR-II</t>
  </si>
  <si>
    <t>UCPP</t>
  </si>
  <si>
    <t>U.  AMBULATORIAS</t>
  </si>
  <si>
    <t>PUESTOS</t>
  </si>
  <si>
    <t>ESTANCIAS</t>
  </si>
  <si>
    <t>HDA</t>
  </si>
  <si>
    <t>HDIJ</t>
  </si>
  <si>
    <t>CATR</t>
  </si>
  <si>
    <t>PROGRAMAS</t>
  </si>
  <si>
    <t>Nº CONSULTAS</t>
  </si>
  <si>
    <t>Programa Comunitario Intensivo</t>
  </si>
  <si>
    <t>Pisos Supervisados</t>
  </si>
  <si>
    <t>eConsultas</t>
  </si>
  <si>
    <t>Telefónicas</t>
  </si>
  <si>
    <t>Telemedicina</t>
  </si>
  <si>
    <t>CONSULTAS PRIMERAS</t>
  </si>
  <si>
    <t>CONSULTAS SUCESIVAS</t>
  </si>
  <si>
    <t>Total consultas no presenciales</t>
  </si>
  <si>
    <t>Consultas totales</t>
  </si>
  <si>
    <t>Primeras consultas</t>
  </si>
  <si>
    <t>Consultas Sucesivas</t>
  </si>
  <si>
    <t>% Primeras consultas solicitadas por Atención Primaria</t>
  </si>
  <si>
    <t>Índice sucesivas/primeras</t>
  </si>
  <si>
    <t>TOTAL</t>
  </si>
  <si>
    <t>Consultas por Servicio</t>
  </si>
  <si>
    <t>ESPECIALIDAD</t>
  </si>
  <si>
    <t>Primeras Consultas</t>
  </si>
  <si>
    <t>% Primeras Consultas solicitadas por AP</t>
  </si>
  <si>
    <t>Total</t>
  </si>
  <si>
    <t>Índice Suc/Prim</t>
  </si>
  <si>
    <t>Psiquiatría</t>
  </si>
  <si>
    <t>Fuente: SICYT</t>
  </si>
  <si>
    <t>GRD</t>
  </si>
  <si>
    <t>DESCRIPCIÓN</t>
  </si>
  <si>
    <t>Episodios</t>
  </si>
  <si>
    <t>%</t>
  </si>
  <si>
    <t>Estancia Media</t>
  </si>
  <si>
    <t>Peso Medio</t>
  </si>
  <si>
    <t>ESQUIZOFRENIA</t>
  </si>
  <si>
    <t>TRASTORNOS DE PERSONALIDAD Y CONTROL DE IMPULSOS</t>
  </si>
  <si>
    <t>TRASTORNOS BIPOLARES</t>
  </si>
  <si>
    <t>OTROS TRASTORNOS DE SALUD MENTAL</t>
  </si>
  <si>
    <t>TOTAL GRDs MÉDICOS</t>
  </si>
  <si>
    <t>-</t>
  </si>
  <si>
    <t>Programa de Continuidad de Cuidados Adultos</t>
  </si>
  <si>
    <t>Nº pacientes incluidos en el programa de Continuidad de Cuidados de Adultos</t>
  </si>
  <si>
    <t>Nº pacientes que se incluyen en el programa de continuidad de cuidados adultos</t>
  </si>
  <si>
    <t>Nº pacientes dados de alta del programa de continuidad de cuidados de adultos</t>
  </si>
  <si>
    <t>Fuente: Propia del centro</t>
  </si>
  <si>
    <t>Programa de Continuidad de Cuidados Infanto Juvenil</t>
  </si>
  <si>
    <t>Nº pacientes incluidos en el programa de continuidad de cuidados Infanto-Juvenil</t>
  </si>
  <si>
    <t>Nº consultas de psiquiatría</t>
  </si>
  <si>
    <t>Nº consultas de psicología</t>
  </si>
  <si>
    <t>Nº consultas de enfermería</t>
  </si>
  <si>
    <t>Nº de consultas de trabajo social</t>
  </si>
  <si>
    <t>Demora en la atención</t>
  </si>
  <si>
    <t>Tasa de planes de tratamiento individualizados realizados</t>
  </si>
  <si>
    <t>Ratio de contactos semanales realizados a pacientes del PCI con respecto a otras prestaciones</t>
  </si>
  <si>
    <t>Porcentaje de consultas sucesivas que no se producen, por causa del paciente</t>
  </si>
  <si>
    <t>Porcentaje de atenciones familiares con respecto al total de prestaciones</t>
  </si>
  <si>
    <t>Programa de Pisos Supervisados</t>
  </si>
  <si>
    <t>Porcentaje de ocupación</t>
  </si>
  <si>
    <t>Nº de pacientes en LEM</t>
  </si>
  <si>
    <t xml:space="preserve">Demora Media </t>
  </si>
  <si>
    <t>Valoración sin indicación de tratamiento</t>
  </si>
  <si>
    <t>Entrenamiento cardio-respiratorio</t>
  </si>
  <si>
    <t>Prevención de caídas</t>
  </si>
  <si>
    <t>Mantenimiento de capacidades motrices</t>
  </si>
  <si>
    <t>Patología neurológica</t>
  </si>
  <si>
    <t>Síndrome de inmovilidad</t>
  </si>
  <si>
    <t>Patología respiratoria</t>
  </si>
  <si>
    <t>Amputados</t>
  </si>
  <si>
    <t>Patología musculoesquelética</t>
  </si>
  <si>
    <t>Porcentaje</t>
  </si>
  <si>
    <t>Número de pacientes</t>
  </si>
  <si>
    <t>Motivo derivación</t>
  </si>
  <si>
    <t>Otras unidades</t>
  </si>
  <si>
    <t>Sala</t>
  </si>
  <si>
    <t>Planta</t>
  </si>
  <si>
    <t xml:space="preserve">                               Número de tratamientos</t>
  </si>
  <si>
    <t>Lugar del tratamiento</t>
  </si>
  <si>
    <t>Nº personas atendidas</t>
  </si>
  <si>
    <t>Intervención individual/acompañamientos terapéuticos</t>
  </si>
  <si>
    <t>Grupos terapéuticos</t>
  </si>
  <si>
    <t>Asambleas</t>
  </si>
  <si>
    <t>Ocio y tiempo libre fuera UCPP</t>
  </si>
  <si>
    <t>Ocio y tiempo libre dentro UCPP</t>
  </si>
  <si>
    <t xml:space="preserve">Actividades   </t>
  </si>
  <si>
    <t>Patología Psiquiátrica</t>
  </si>
  <si>
    <t>Patología Veno-linfática</t>
  </si>
  <si>
    <t>Patología Vestibular</t>
  </si>
  <si>
    <t>Dolor Crónico</t>
  </si>
  <si>
    <t>Desacondicionamiento físico</t>
  </si>
  <si>
    <t>Por caída</t>
  </si>
  <si>
    <t>Otros</t>
  </si>
  <si>
    <t xml:space="preserve"> </t>
  </si>
  <si>
    <t>Cantidad de ropa lavada</t>
  </si>
  <si>
    <t>146.869 kg</t>
  </si>
  <si>
    <t xml:space="preserve">Cantidad de ropa de pacientes servida </t>
  </si>
  <si>
    <t>174.883 unid.</t>
  </si>
  <si>
    <t>Cantidad de ropa de línea, servida</t>
  </si>
  <si>
    <t>194.126 unid.</t>
  </si>
  <si>
    <t>Cantidad de ropa servida de trabajadores</t>
  </si>
  <si>
    <t>43.336 unid.</t>
  </si>
  <si>
    <t>Cantidad de ropa cosida</t>
  </si>
  <si>
    <t>21.447 unid.</t>
  </si>
  <si>
    <t>Cantidad de ropa dada de baja</t>
  </si>
  <si>
    <t>342 unid.</t>
  </si>
  <si>
    <t>Identificación de ropa de pacientes</t>
  </si>
  <si>
    <t>Total de prendas no marcadas que llegan a la lavandería</t>
  </si>
  <si>
    <t>Total de prendas no marcadas reconocidas por pacientes</t>
  </si>
  <si>
    <t>Total de prendas no marcadas y no reconocidas asignadas a otros pacientes</t>
  </si>
  <si>
    <t>Total de prendas no marcadas donadas (ni han sido reconocidas ni se han asignado a otros pacientes</t>
  </si>
  <si>
    <t>348 unid.</t>
  </si>
  <si>
    <t>Total de dietas servidas en la Unidad de Cuidados Psiquiátricos Prolongados</t>
  </si>
  <si>
    <t>Total de dietas servidas en la Unidad Hospitalaria de Tratamiento y Rehabilitación I</t>
  </si>
  <si>
    <t>Total de dietas servidas en la Unidad Hospitalaria de Tratamiento y Rehabilitación II</t>
  </si>
  <si>
    <t>Total de dietas servidas en el Hospital de Día de Adultos (*)</t>
  </si>
  <si>
    <t>Total de dietas servidas en el Hospital de Día Infanto-Juvenil (**)</t>
  </si>
  <si>
    <t xml:space="preserve">TOTAL, SUPERFICIE 41.061 m2 </t>
  </si>
  <si>
    <t>ZONA SEMICRÍTICAS</t>
  </si>
  <si>
    <t>ZONA GENERAL</t>
  </si>
  <si>
    <t>ZONA EXTERIORES</t>
  </si>
  <si>
    <t>PARKING</t>
  </si>
  <si>
    <r>
      <t>19.724 m</t>
    </r>
    <r>
      <rPr>
        <vertAlign val="superscript"/>
        <sz val="8"/>
        <color rgb="FF7F7F7F"/>
        <rFont val="Montserrat Medium"/>
      </rPr>
      <t>2</t>
    </r>
  </si>
  <si>
    <r>
      <t>1.700 m</t>
    </r>
    <r>
      <rPr>
        <vertAlign val="superscript"/>
        <sz val="8"/>
        <color rgb="FF7F7F7F"/>
        <rFont val="Montserrat Medium"/>
      </rPr>
      <t>2</t>
    </r>
  </si>
  <si>
    <r>
      <t xml:space="preserve"> 11645 m</t>
    </r>
    <r>
      <rPr>
        <vertAlign val="superscript"/>
        <sz val="8"/>
        <color rgb="FF7F7F7F"/>
        <rFont val="Montserrat Medium"/>
      </rPr>
      <t>2</t>
    </r>
  </si>
  <si>
    <r>
      <t>6754 m</t>
    </r>
    <r>
      <rPr>
        <vertAlign val="superscript"/>
        <sz val="8"/>
        <color rgb="FF7F7F7F"/>
        <rFont val="Montserrat Medium"/>
      </rPr>
      <t>2</t>
    </r>
  </si>
  <si>
    <t>Traslados de mobiliarios</t>
  </si>
  <si>
    <t>Traslados de suministros de medicación</t>
  </si>
  <si>
    <t>Total de traslados de muestras biológicas al Hospital Universitario Severo Ochoa</t>
  </si>
  <si>
    <t>Porcentaje de traslado de pacientes fuera del municipio</t>
  </si>
  <si>
    <t>Total de traslados de pacientes</t>
  </si>
  <si>
    <t>Total de simulacros de incendios</t>
  </si>
  <si>
    <t>Total de aperturas de dependencias</t>
  </si>
  <si>
    <t>Total de acompañamientos a zonas restringidas.</t>
  </si>
  <si>
    <t>Total de incidencias relacionadas con sistemas de seguridad</t>
  </si>
  <si>
    <t>Total de alertas</t>
  </si>
  <si>
    <t>Porcentaje de agresiones de pacientes con presencia disuasoria</t>
  </si>
  <si>
    <t>Total de presencias disuasorias de los vigilantes</t>
  </si>
  <si>
    <t>Externo</t>
  </si>
  <si>
    <t>Interno</t>
  </si>
  <si>
    <t>MANTENIMIENTO PREVENTIVO</t>
  </si>
  <si>
    <t xml:space="preserve">      % intervenciones &gt;48h</t>
  </si>
  <si>
    <t>Nº intervenciones &gt;48h</t>
  </si>
  <si>
    <t xml:space="preserve">      % intervenciones entre 24-48h</t>
  </si>
  <si>
    <t>Nº intervenciones 24-48h</t>
  </si>
  <si>
    <t xml:space="preserve">      % intervenciones &lt;24h</t>
  </si>
  <si>
    <t>Nº intervenciones &lt;24h</t>
  </si>
  <si>
    <t>INTERVENCIONES CORRECTIVAS REPARADAS</t>
  </si>
  <si>
    <t>Tn CO² equiv.</t>
  </si>
  <si>
    <t>Huella de Carbono (Alcance II)</t>
  </si>
  <si>
    <t>Huella de Carbono (Alcance I)</t>
  </si>
  <si>
    <t>UNIDADES</t>
  </si>
  <si>
    <t>OTROS</t>
  </si>
  <si>
    <t>Kg /anual</t>
  </si>
  <si>
    <t>Consumo de Jabones (Lavandería)</t>
  </si>
  <si>
    <t>l/estancia</t>
  </si>
  <si>
    <t>Consumo de Oxigeno</t>
  </si>
  <si>
    <t>Consumo de aceite vegetal</t>
  </si>
  <si>
    <t>Kg /estancia</t>
  </si>
  <si>
    <t>Consumo de papel</t>
  </si>
  <si>
    <t xml:space="preserve">Kwh/ m² </t>
  </si>
  <si>
    <t>Consumo gas Natural</t>
  </si>
  <si>
    <t>litros</t>
  </si>
  <si>
    <t>Consumo gasolina vehículos</t>
  </si>
  <si>
    <t>Consumo gasoil vehículos</t>
  </si>
  <si>
    <t>Kwh/m²</t>
  </si>
  <si>
    <t>Consumo de electricidad</t>
  </si>
  <si>
    <t>m³/anual</t>
  </si>
  <si>
    <t>Consumo de agua de pozo</t>
  </si>
  <si>
    <t>m³/estancia</t>
  </si>
  <si>
    <t>Consumo de agua</t>
  </si>
  <si>
    <t>CONSUMOS</t>
  </si>
  <si>
    <t>kg</t>
  </si>
  <si>
    <t>Chatarra</t>
  </si>
  <si>
    <t>Residuos de construcción y demolición</t>
  </si>
  <si>
    <t xml:space="preserve">Unidades </t>
  </si>
  <si>
    <t>Residuos REE no peligrosos</t>
  </si>
  <si>
    <t>Residuos REE peligrosos</t>
  </si>
  <si>
    <t xml:space="preserve">Kg residuo </t>
  </si>
  <si>
    <t>Residuos papel confidencial</t>
  </si>
  <si>
    <t>Kg/ Nº impresoras</t>
  </si>
  <si>
    <t>Residuos tóner</t>
  </si>
  <si>
    <t>Residuos enseres</t>
  </si>
  <si>
    <t>Residuos colchones</t>
  </si>
  <si>
    <t>kg residuo/estancia</t>
  </si>
  <si>
    <t>Residuos Medicamentos a inertizar</t>
  </si>
  <si>
    <t>Residuos Aceite vegetal</t>
  </si>
  <si>
    <t>Residuos Lámparas</t>
  </si>
  <si>
    <t>Residuos Aceite Industrial</t>
  </si>
  <si>
    <t>Residuos pilas</t>
  </si>
  <si>
    <t>Reactivos de laboratorio</t>
  </si>
  <si>
    <t>Gases en recipiente a presión que contiene sustancias peligrosas</t>
  </si>
  <si>
    <t>Envases que contienen restos sustancias peligrosas</t>
  </si>
  <si>
    <t>Residuo tinta que contiene sustancias peligrosas</t>
  </si>
  <si>
    <t>Lodos de pintura y barniz que contienen sustancias peligrosas</t>
  </si>
  <si>
    <t>Generación de residuos químicos clase V</t>
  </si>
  <si>
    <t>Generación de residuos citotóxicos clase VI</t>
  </si>
  <si>
    <t>Generación de residuos biosanitarios clase III</t>
  </si>
  <si>
    <t>Generación de residuos peligrosos</t>
  </si>
  <si>
    <t>GENERACIÓN DE RESIDUOS</t>
  </si>
  <si>
    <t>Sesiones celebradas</t>
  </si>
  <si>
    <t>Pacientes atendidos</t>
  </si>
  <si>
    <t>Jóvenes</t>
  </si>
  <si>
    <t>Manejo de ansiedad</t>
  </si>
  <si>
    <t>Trastorno mental común</t>
  </si>
  <si>
    <t>Atención grupal en adultos</t>
  </si>
  <si>
    <t>Atención grupal en infanto juvenil</t>
  </si>
  <si>
    <t>Adolescentes</t>
  </si>
  <si>
    <t>Niños Enfermería</t>
  </si>
  <si>
    <t>Autocuidado niños</t>
  </si>
  <si>
    <t>REGIMEN JURÍDICO</t>
  </si>
  <si>
    <t>FIJO</t>
  </si>
  <si>
    <t>INTERINO</t>
  </si>
  <si>
    <t xml:space="preserve">Estatutario </t>
  </si>
  <si>
    <t>Funcionario</t>
  </si>
  <si>
    <t>Laboral</t>
  </si>
  <si>
    <t>Pantallas</t>
  </si>
  <si>
    <t>Kiosco</t>
  </si>
  <si>
    <t>Consultas</t>
  </si>
  <si>
    <t>VPN</t>
  </si>
  <si>
    <t>Teams</t>
  </si>
  <si>
    <t>Zoom</t>
  </si>
  <si>
    <t xml:space="preserve">Telemedicina y Tele consultas
</t>
  </si>
  <si>
    <t>Teletrabajo</t>
  </si>
  <si>
    <t>Portátiles</t>
  </si>
  <si>
    <t>OneDrive</t>
  </si>
  <si>
    <t>Huella de Carbono (Alcance III)</t>
  </si>
  <si>
    <t>Contestación a oficios judiciales, requerimientos de informes  e Historias  Clínicas, tanto de los órganos jurisdiccionales, como de las FFCCSE</t>
  </si>
  <si>
    <t>Citaciones, notificaciones judiciales, y comparecencias ante diversos juzgados</t>
  </si>
  <si>
    <t>Informes sobre contratos o convenios</t>
  </si>
  <si>
    <t>Mesas de contratación</t>
  </si>
  <si>
    <t>Procedimiento de resolución de conflictos</t>
  </si>
  <si>
    <t>Sesiones jurídicas a servicios</t>
  </si>
  <si>
    <t>Resolución de impugnaciones de Mesas de Contratación ante el TACP (con un 100% de efectividad)</t>
  </si>
  <si>
    <t>TOTAL ACCIONES JURÍDICAS</t>
  </si>
  <si>
    <t>PRESTACIONES</t>
  </si>
  <si>
    <t>Nº</t>
  </si>
  <si>
    <t>Intervención indirecta</t>
  </si>
  <si>
    <t>Intervención individual</t>
  </si>
  <si>
    <t>Intervención familiar</t>
  </si>
  <si>
    <t>Visita domiciliaria</t>
  </si>
  <si>
    <t>Acompañamiento terapeutico</t>
  </si>
  <si>
    <t>Coordinaciones</t>
  </si>
  <si>
    <t>ABSENTISMO</t>
  </si>
  <si>
    <t>Absentismo</t>
  </si>
  <si>
    <t>TOTAL CITAS</t>
  </si>
  <si>
    <t>Pacientes con intervención directa en T.O.</t>
  </si>
  <si>
    <t>Pacientes sin intervención directa de T.O.</t>
  </si>
  <si>
    <t>Pacientes evaluados HDIJ</t>
  </si>
  <si>
    <t>Pacientes evaluados UHTR</t>
  </si>
  <si>
    <t>Pacientes con intervención directa en T.O. Individual o grupal</t>
  </si>
  <si>
    <t>Pacientes evaluados CATR</t>
  </si>
  <si>
    <t>Gestor de turnos</t>
  </si>
  <si>
    <t>155.689 Kg.</t>
  </si>
  <si>
    <t>192.184 Kg.</t>
  </si>
  <si>
    <t>38.138 Kg.</t>
  </si>
  <si>
    <t>20.925 Kg.</t>
  </si>
  <si>
    <t>127.590 Kg.</t>
  </si>
  <si>
    <t xml:space="preserve"> (*) El Hospital de Día de Adultos es una unidad ambulatoria que solo sirven las comidas de lunes a viernes y en 2021 solo habilitaron las comidas de los meses de octubre, noviembre y hasta el 22 de diciembre. </t>
  </si>
  <si>
    <t>(**) El Hospital de Día Infanto-Juvenil es una unidad ambulatoria que solo sirven las comidas de lunes a viernes y en 2021 solo habilitaron las comidas de los meses de octubre, noviembre y hasta el 22 de diciembre.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</si>
</sst>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3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0"/>
      <color rgb="FF808080"/>
      <name val="Montserrat SemiBold"/>
    </font>
    <font>
      <sz val="10"/>
      <color rgb="FF808080"/>
      <name val="Montserrat SemiBold"/>
    </font>
    <font>
      <sz val="8"/>
      <color rgb="FFA6A6A6"/>
      <name val="Montserrat SemiBold"/>
    </font>
    <font>
      <vertAlign val="superscript"/>
      <sz val="8"/>
      <color rgb="FFA6A6A6"/>
      <name val="Montserrat SemiBold"/>
    </font>
    <font>
      <sz val="8"/>
      <color rgb="FF7F7F7F"/>
      <name val="Montserrat Medium"/>
    </font>
    <font>
      <sz val="8"/>
      <color rgb="FF7F7F7F"/>
      <name val="Montserrat SemiBold"/>
    </font>
    <font>
      <i/>
      <sz val="8"/>
      <color rgb="FF7F7F7F"/>
      <name val="Montserrat Medium"/>
    </font>
    <font>
      <i/>
      <vertAlign val="superscript"/>
      <sz val="8"/>
      <color rgb="FF7F7F7F"/>
      <name val="Montserrat Medium"/>
    </font>
    <font>
      <sz val="10"/>
      <color rgb="FF7F7F7F"/>
      <name val="Montserrat SemiBold"/>
    </font>
    <font>
      <sz val="9"/>
      <color rgb="FFA6A6A6"/>
      <name val="Montserrat SemiBold"/>
    </font>
    <font>
      <b/>
      <sz val="10"/>
      <color rgb="FF595959"/>
      <name val="Montserrat ExtraBold"/>
    </font>
    <font>
      <sz val="9"/>
      <color rgb="FF31849B"/>
      <name val="Montserrat Medium"/>
    </font>
    <font>
      <b/>
      <i/>
      <sz val="6"/>
      <color rgb="FF7F7F7F"/>
      <name val="Montserrat Medium"/>
    </font>
    <font>
      <sz val="9"/>
      <color rgb="FF7F7F7F"/>
      <name val="Montserrat Medium"/>
    </font>
    <font>
      <sz val="9"/>
      <color rgb="FF7F7F7F"/>
      <name val="Montserrat SemiBold"/>
    </font>
    <font>
      <b/>
      <sz val="9"/>
      <color rgb="FF7F7F7F"/>
      <name val="Montserrat Medium"/>
    </font>
    <font>
      <sz val="12"/>
      <color rgb="FF48ACC6"/>
      <name val="Montserrat SemiBold"/>
    </font>
    <font>
      <sz val="9"/>
      <color rgb="FF3898B2"/>
      <name val="Montserrat Medium"/>
    </font>
    <font>
      <sz val="9"/>
      <color rgb="FF3898B2"/>
      <name val="Montserrat SemiBold"/>
    </font>
    <font>
      <b/>
      <sz val="8"/>
      <color rgb="FF7F7F7F"/>
      <name val="Montserrat Medium"/>
    </font>
    <font>
      <sz val="12"/>
      <color rgb="FF4BACC6"/>
      <name val="Montserrat SemiBold"/>
    </font>
    <font>
      <sz val="10"/>
      <color theme="1"/>
      <name val="Montserrat Medium"/>
    </font>
    <font>
      <sz val="10"/>
      <color rgb="FF31849B"/>
      <name val="Montserrat Medium"/>
    </font>
    <font>
      <sz val="8"/>
      <color theme="1"/>
      <name val="Montserrat Medium"/>
    </font>
    <font>
      <sz val="9"/>
      <color rgb="FF31849B"/>
      <name val="Montserrat SemiBold"/>
    </font>
    <font>
      <sz val="9"/>
      <color theme="1"/>
      <name val="Montserrat Medium"/>
    </font>
    <font>
      <sz val="12"/>
      <color rgb="FF4BABC6"/>
      <name val="Montserrat SemiBold"/>
    </font>
    <font>
      <b/>
      <sz val="9"/>
      <color rgb="FF808080"/>
      <name val="Montserrat Medium"/>
    </font>
    <font>
      <vertAlign val="superscript"/>
      <sz val="8"/>
      <color rgb="FF7F7F7F"/>
      <name val="Montserrat Medium"/>
    </font>
    <font>
      <sz val="8"/>
      <color rgb="FF808080"/>
      <name val="Montserrat SemiBold"/>
    </font>
    <font>
      <sz val="9"/>
      <color rgb="FF808080"/>
      <name val="Montserrat SemiBold"/>
    </font>
    <font>
      <b/>
      <sz val="10"/>
      <color rgb="FF7F7F7F"/>
      <name val="Montserrat Medium"/>
    </font>
    <font>
      <sz val="10"/>
      <color rgb="FF31849B"/>
      <name val="Montserrat SemiBold"/>
    </font>
    <font>
      <b/>
      <sz val="8"/>
      <color rgb="FF808080"/>
      <name val="Montserrat Medium"/>
    </font>
    <font>
      <sz val="9"/>
      <color rgb="FF48ACC6"/>
      <name val="Montserrat SemiBold"/>
    </font>
    <font>
      <b/>
      <sz val="8"/>
      <color rgb="FFA6A6A6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3FBFF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 style="thick">
        <color rgb="FF92CDDC"/>
      </left>
      <right/>
      <top style="medium">
        <color rgb="FF92CDDC"/>
      </top>
      <bottom style="medium">
        <color rgb="FF92CDDC"/>
      </bottom>
      <diagonal/>
    </border>
    <border>
      <left style="thick">
        <color rgb="FF92CDDC"/>
      </left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  <border>
      <left/>
      <right style="medium">
        <color rgb="FF92CDDC"/>
      </right>
      <top style="medium">
        <color rgb="FF92CDDC"/>
      </top>
      <bottom style="medium">
        <color rgb="FF92CDDC"/>
      </bottom>
      <diagonal/>
    </border>
    <border>
      <left/>
      <right style="medium">
        <color rgb="FF92CDDC"/>
      </right>
      <top/>
      <bottom style="medium">
        <color rgb="FF92CDDC"/>
      </bottom>
      <diagonal/>
    </border>
    <border>
      <left/>
      <right style="medium">
        <color rgb="FF92CDDC"/>
      </right>
      <top style="medium">
        <color rgb="FF92CDDC"/>
      </top>
      <bottom/>
      <diagonal/>
    </border>
    <border>
      <left/>
      <right/>
      <top style="medium">
        <color rgb="FF9CC2E5"/>
      </top>
      <bottom style="medium">
        <color rgb="FF9CC2E5"/>
      </bottom>
      <diagonal/>
    </border>
    <border>
      <left/>
      <right/>
      <top/>
      <bottom style="medium">
        <color rgb="FF9CC2E5"/>
      </bottom>
      <diagonal/>
    </border>
    <border>
      <left style="medium">
        <color rgb="FF92CDDC"/>
      </left>
      <right style="medium">
        <color rgb="FF92CDDC"/>
      </right>
      <top style="medium">
        <color rgb="FF92CDDC"/>
      </top>
      <bottom style="medium">
        <color rgb="FF92CDDC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7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right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12" fillId="2" borderId="2" xfId="0" applyFont="1" applyFill="1" applyBorder="1" applyAlignment="1">
      <alignment horizontal="right" vertical="center" wrapText="1"/>
    </xf>
    <xf numFmtId="3" fontId="11" fillId="0" borderId="2" xfId="0" applyNumberFormat="1" applyFont="1" applyBorder="1" applyAlignment="1">
      <alignment horizontal="right" vertical="center" wrapText="1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8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right" vertical="center" wrapText="1"/>
    </xf>
    <xf numFmtId="4" fontId="11" fillId="0" borderId="2" xfId="0" applyNumberFormat="1" applyFont="1" applyBorder="1" applyAlignment="1">
      <alignment horizontal="righ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justify" vertical="center" wrapText="1"/>
    </xf>
    <xf numFmtId="0" fontId="11" fillId="2" borderId="1" xfId="0" applyFont="1" applyFill="1" applyBorder="1" applyAlignment="1">
      <alignment vertical="center"/>
    </xf>
    <xf numFmtId="0" fontId="18" fillId="0" borderId="2" xfId="0" applyFont="1" applyBorder="1" applyAlignment="1">
      <alignment horizontal="justify" vertical="center" wrapText="1"/>
    </xf>
    <xf numFmtId="0" fontId="19" fillId="0" borderId="2" xfId="0" applyFont="1" applyBorder="1" applyAlignment="1">
      <alignment horizontal="right" vertical="center" wrapText="1"/>
    </xf>
    <xf numFmtId="0" fontId="20" fillId="0" borderId="2" xfId="0" applyFont="1" applyBorder="1" applyAlignment="1">
      <alignment horizontal="right" vertical="center" wrapText="1"/>
    </xf>
    <xf numFmtId="3" fontId="20" fillId="0" borderId="2" xfId="0" applyNumberFormat="1" applyFont="1" applyBorder="1" applyAlignment="1">
      <alignment horizontal="right" vertical="center" wrapText="1"/>
    </xf>
    <xf numFmtId="0" fontId="21" fillId="3" borderId="2" xfId="0" applyFont="1" applyFill="1" applyBorder="1" applyAlignment="1">
      <alignment horizontal="left" vertical="center" wrapText="1"/>
    </xf>
    <xf numFmtId="0" fontId="21" fillId="3" borderId="2" xfId="0" applyFont="1" applyFill="1" applyBorder="1" applyAlignment="1">
      <alignment horizontal="right" vertical="center" wrapText="1"/>
    </xf>
    <xf numFmtId="3" fontId="21" fillId="3" borderId="2" xfId="0" applyNumberFormat="1" applyFont="1" applyFill="1" applyBorder="1" applyAlignment="1">
      <alignment horizontal="right" vertical="center" wrapText="1"/>
    </xf>
    <xf numFmtId="3" fontId="22" fillId="3" borderId="2" xfId="0" applyNumberFormat="1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vertical="center" wrapText="1"/>
    </xf>
    <xf numFmtId="0" fontId="19" fillId="0" borderId="4" xfId="0" applyFont="1" applyBorder="1" applyAlignment="1">
      <alignment horizontal="right" vertical="center" wrapText="1"/>
    </xf>
    <xf numFmtId="0" fontId="20" fillId="0" borderId="4" xfId="0" applyFont="1" applyBorder="1" applyAlignment="1">
      <alignment horizontal="right" vertical="center" wrapText="1"/>
    </xf>
    <xf numFmtId="0" fontId="22" fillId="3" borderId="4" xfId="0" applyFont="1" applyFill="1" applyBorder="1" applyAlignment="1">
      <alignment horizontal="right" vertical="center" wrapText="1"/>
    </xf>
    <xf numFmtId="0" fontId="23" fillId="0" borderId="0" xfId="0" applyFont="1" applyAlignment="1">
      <alignment horizontal="justify" vertical="center"/>
    </xf>
    <xf numFmtId="0" fontId="24" fillId="0" borderId="0" xfId="0" applyFont="1" applyAlignment="1">
      <alignment horizontal="justify" vertical="center"/>
    </xf>
    <xf numFmtId="0" fontId="24" fillId="0" borderId="1" xfId="0" applyFont="1" applyBorder="1" applyAlignment="1">
      <alignment horizontal="justify" vertical="center" wrapText="1"/>
    </xf>
    <xf numFmtId="3" fontId="11" fillId="4" borderId="1" xfId="0" applyNumberFormat="1" applyFont="1" applyFill="1" applyBorder="1" applyAlignment="1">
      <alignment horizontal="right" vertical="center" wrapText="1"/>
    </xf>
    <xf numFmtId="0" fontId="24" fillId="0" borderId="2" xfId="0" applyFont="1" applyBorder="1" applyAlignment="1">
      <alignment horizontal="justify" vertical="center" wrapText="1"/>
    </xf>
    <xf numFmtId="3" fontId="11" fillId="4" borderId="2" xfId="0" applyNumberFormat="1" applyFont="1" applyFill="1" applyBorder="1" applyAlignment="1">
      <alignment horizontal="right" vertical="center" wrapText="1"/>
    </xf>
    <xf numFmtId="0" fontId="11" fillId="4" borderId="2" xfId="0" applyFont="1" applyFill="1" applyBorder="1" applyAlignment="1">
      <alignment horizontal="right" vertical="center" wrapText="1"/>
    </xf>
    <xf numFmtId="0" fontId="25" fillId="3" borderId="2" xfId="0" applyFont="1" applyFill="1" applyBorder="1" applyAlignment="1">
      <alignment horizontal="justify" vertical="center" wrapText="1"/>
    </xf>
    <xf numFmtId="0" fontId="20" fillId="0" borderId="2" xfId="0" applyFont="1" applyBorder="1" applyAlignment="1">
      <alignment horizontal="left" vertical="center" wrapText="1"/>
    </xf>
    <xf numFmtId="0" fontId="11" fillId="2" borderId="5" xfId="0" applyFont="1" applyFill="1" applyBorder="1" applyAlignment="1">
      <alignment horizontal="justify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26" fillId="3" borderId="0" xfId="0" applyFont="1" applyFill="1" applyAlignment="1">
      <alignment horizontal="left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left" vertical="center" wrapText="1"/>
    </xf>
    <xf numFmtId="0" fontId="27" fillId="0" borderId="0" xfId="0" applyFont="1" applyAlignment="1">
      <alignment horizontal="justify" vertical="center"/>
    </xf>
    <xf numFmtId="9" fontId="11" fillId="0" borderId="2" xfId="0" applyNumberFormat="1" applyFont="1" applyBorder="1" applyAlignment="1">
      <alignment horizontal="right" vertical="center" wrapText="1"/>
    </xf>
    <xf numFmtId="0" fontId="23" fillId="0" borderId="0" xfId="0" applyFont="1" applyAlignment="1">
      <alignment horizontal="left" vertical="center"/>
    </xf>
    <xf numFmtId="0" fontId="29" fillId="3" borderId="2" xfId="0" applyFont="1" applyFill="1" applyBorder="1" applyAlignment="1">
      <alignment horizontal="right" vertical="center" wrapText="1"/>
    </xf>
    <xf numFmtId="0" fontId="29" fillId="3" borderId="2" xfId="0" applyFont="1" applyFill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justify" vertical="center" wrapText="1"/>
    </xf>
    <xf numFmtId="0" fontId="30" fillId="0" borderId="0" xfId="0" applyFont="1" applyAlignment="1">
      <alignment horizontal="justify" vertical="center"/>
    </xf>
    <xf numFmtId="0" fontId="28" fillId="0" borderId="0" xfId="0" applyFont="1" applyAlignment="1">
      <alignment horizontal="justify" vertical="center"/>
    </xf>
    <xf numFmtId="3" fontId="31" fillId="3" borderId="2" xfId="0" applyNumberFormat="1" applyFont="1" applyFill="1" applyBorder="1" applyAlignment="1">
      <alignment horizontal="right" vertical="center" wrapText="1"/>
    </xf>
    <xf numFmtId="0" fontId="31" fillId="3" borderId="2" xfId="0" applyFont="1" applyFill="1" applyBorder="1" applyAlignment="1">
      <alignment horizontal="justify" vertical="center" wrapText="1"/>
    </xf>
    <xf numFmtId="3" fontId="12" fillId="0" borderId="2" xfId="0" applyNumberFormat="1" applyFont="1" applyBorder="1" applyAlignment="1">
      <alignment horizontal="right" vertical="center" wrapText="1"/>
    </xf>
    <xf numFmtId="0" fontId="12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right" vertical="center" wrapText="1"/>
    </xf>
    <xf numFmtId="0" fontId="29" fillId="3" borderId="6" xfId="0" applyNumberFormat="1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3" fontId="29" fillId="3" borderId="7" xfId="0" applyNumberFormat="1" applyFont="1" applyFill="1" applyBorder="1" applyAlignment="1">
      <alignment horizontal="right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7" xfId="0" applyFont="1" applyBorder="1" applyAlignment="1">
      <alignment horizontal="justify" vertical="center" wrapText="1"/>
    </xf>
    <xf numFmtId="0" fontId="15" fillId="2" borderId="6" xfId="0" applyFont="1" applyFill="1" applyBorder="1" applyAlignment="1">
      <alignment vertical="center" wrapText="1"/>
    </xf>
    <xf numFmtId="0" fontId="32" fillId="0" borderId="0" xfId="0" applyFont="1" applyAlignment="1">
      <alignment horizontal="justify" vertical="center" wrapText="1"/>
    </xf>
    <xf numFmtId="3" fontId="11" fillId="0" borderId="6" xfId="0" applyNumberFormat="1" applyFont="1" applyBorder="1" applyAlignment="1">
      <alignment horizontal="right" vertical="center" wrapText="1"/>
    </xf>
    <xf numFmtId="3" fontId="11" fillId="0" borderId="7" xfId="0" applyNumberFormat="1" applyFont="1" applyBorder="1" applyAlignment="1">
      <alignment horizontal="right" vertical="center" wrapText="1"/>
    </xf>
    <xf numFmtId="10" fontId="29" fillId="3" borderId="2" xfId="0" applyNumberFormat="1" applyFont="1" applyFill="1" applyBorder="1" applyAlignment="1">
      <alignment horizontal="right" vertical="center" wrapText="1"/>
    </xf>
    <xf numFmtId="0" fontId="33" fillId="0" borderId="0" xfId="0" applyFont="1" applyAlignment="1">
      <alignment horizontal="justify" vertical="center"/>
    </xf>
    <xf numFmtId="0" fontId="26" fillId="0" borderId="2" xfId="0" applyFont="1" applyBorder="1" applyAlignment="1">
      <alignment horizontal="center" vertical="center" wrapText="1"/>
    </xf>
    <xf numFmtId="3" fontId="20" fillId="3" borderId="2" xfId="0" applyNumberFormat="1" applyFont="1" applyFill="1" applyBorder="1" applyAlignment="1">
      <alignment horizontal="right" vertical="center" wrapText="1"/>
    </xf>
    <xf numFmtId="0" fontId="36" fillId="0" borderId="2" xfId="0" applyFont="1" applyBorder="1" applyAlignment="1">
      <alignment horizontal="justify" vertical="center" wrapText="1"/>
    </xf>
    <xf numFmtId="0" fontId="20" fillId="2" borderId="2" xfId="0" applyFont="1" applyFill="1" applyBorder="1" applyAlignment="1">
      <alignment horizontal="right" vertical="center" wrapText="1"/>
    </xf>
    <xf numFmtId="0" fontId="37" fillId="2" borderId="2" xfId="0" applyFont="1" applyFill="1" applyBorder="1" applyAlignment="1">
      <alignment horizontal="justify" vertical="center" wrapText="1"/>
    </xf>
    <xf numFmtId="0" fontId="37" fillId="2" borderId="1" xfId="0" applyFont="1" applyFill="1" applyBorder="1" applyAlignment="1">
      <alignment horizontal="justify" vertical="center" wrapText="1"/>
    </xf>
    <xf numFmtId="0" fontId="11" fillId="6" borderId="10" xfId="0" applyFont="1" applyFill="1" applyBorder="1" applyAlignment="1">
      <alignment horizontal="justify" vertical="center" wrapText="1"/>
    </xf>
    <xf numFmtId="0" fontId="12" fillId="2" borderId="10" xfId="0" applyFont="1" applyFill="1" applyBorder="1" applyAlignment="1">
      <alignment horizontal="justify" vertical="center" wrapText="1"/>
    </xf>
    <xf numFmtId="0" fontId="36" fillId="2" borderId="9" xfId="0" applyFont="1" applyFill="1" applyBorder="1" applyAlignment="1">
      <alignment horizontal="justify" vertical="center" wrapText="1"/>
    </xf>
    <xf numFmtId="3" fontId="0" fillId="0" borderId="0" xfId="0" applyNumberFormat="1"/>
    <xf numFmtId="0" fontId="11" fillId="6" borderId="9" xfId="0" applyFont="1" applyFill="1" applyBorder="1" applyAlignment="1">
      <alignment vertical="center" wrapText="1"/>
    </xf>
    <xf numFmtId="3" fontId="11" fillId="6" borderId="9" xfId="0" applyNumberFormat="1" applyFont="1" applyFill="1" applyBorder="1" applyAlignment="1">
      <alignment vertical="center" wrapText="1"/>
    </xf>
    <xf numFmtId="0" fontId="36" fillId="2" borderId="9" xfId="0" applyFont="1" applyFill="1" applyBorder="1" applyAlignment="1">
      <alignment vertical="center" wrapText="1"/>
    </xf>
    <xf numFmtId="0" fontId="39" fillId="3" borderId="2" xfId="0" applyFont="1" applyFill="1" applyBorder="1" applyAlignment="1">
      <alignment horizontal="left" vertical="center" wrapText="1"/>
    </xf>
    <xf numFmtId="0" fontId="39" fillId="3" borderId="2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15" fillId="2" borderId="11" xfId="0" applyFont="1" applyFill="1" applyBorder="1" applyAlignment="1">
      <alignment horizontal="right" vertical="center" wrapText="1"/>
    </xf>
    <xf numFmtId="0" fontId="15" fillId="2" borderId="6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3" fontId="12" fillId="0" borderId="7" xfId="0" applyNumberFormat="1" applyFont="1" applyBorder="1" applyAlignment="1">
      <alignment horizontal="right" vertical="center" wrapText="1"/>
    </xf>
    <xf numFmtId="3" fontId="31" fillId="3" borderId="7" xfId="0" applyNumberFormat="1" applyFont="1" applyFill="1" applyBorder="1" applyAlignment="1">
      <alignment horizontal="right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 indent="1"/>
    </xf>
    <xf numFmtId="0" fontId="0" fillId="0" borderId="0" xfId="0" applyAlignment="1">
      <alignment vertical="top"/>
    </xf>
    <xf numFmtId="0" fontId="42" fillId="2" borderId="1" xfId="0" applyFont="1" applyFill="1" applyBorder="1" applyAlignment="1">
      <alignment horizontal="justify" vertical="center" wrapText="1"/>
    </xf>
    <xf numFmtId="0" fontId="38" fillId="2" borderId="1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justify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right" vertical="center" wrapText="1"/>
    </xf>
    <xf numFmtId="3" fontId="18" fillId="0" borderId="2" xfId="0" applyNumberFormat="1" applyFont="1" applyBorder="1" applyAlignment="1">
      <alignment horizontal="right" vertical="center" wrapText="1"/>
    </xf>
    <xf numFmtId="0" fontId="13" fillId="0" borderId="0" xfId="0" applyFont="1"/>
    <xf numFmtId="3" fontId="20" fillId="5" borderId="2" xfId="0" applyNumberFormat="1" applyFont="1" applyFill="1" applyBorder="1" applyAlignment="1">
      <alignment horizontal="right" vertical="center" wrapText="1"/>
    </xf>
    <xf numFmtId="10" fontId="11" fillId="5" borderId="5" xfId="0" applyNumberFormat="1" applyFont="1" applyFill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4" fontId="11" fillId="6" borderId="5" xfId="0" applyNumberFormat="1" applyFont="1" applyFill="1" applyBorder="1" applyAlignment="1">
      <alignment horizontal="center" vertical="center" wrapText="1"/>
    </xf>
    <xf numFmtId="10" fontId="11" fillId="4" borderId="5" xfId="0" applyNumberFormat="1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10" fontId="11" fillId="3" borderId="0" xfId="0" applyNumberFormat="1" applyFont="1" applyFill="1" applyAlignment="1">
      <alignment horizontal="center" vertical="center" wrapText="1"/>
    </xf>
    <xf numFmtId="4" fontId="11" fillId="3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justify" vertical="center" wrapText="1"/>
    </xf>
    <xf numFmtId="0" fontId="15" fillId="2" borderId="7" xfId="0" applyFont="1" applyFill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41" fillId="0" borderId="2" xfId="0" applyFont="1" applyBorder="1" applyAlignment="1">
      <alignment horizontal="justify" vertical="center" wrapText="1"/>
    </xf>
    <xf numFmtId="0" fontId="41" fillId="0" borderId="2" xfId="0" applyFont="1" applyBorder="1" applyAlignment="1">
      <alignment horizontal="justify" vertical="top" wrapText="1"/>
    </xf>
    <xf numFmtId="0" fontId="34" fillId="2" borderId="1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right" vertical="center" wrapText="1"/>
    </xf>
    <xf numFmtId="0" fontId="36" fillId="2" borderId="9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justify" vertical="center" wrapText="1"/>
    </xf>
    <xf numFmtId="164" fontId="11" fillId="6" borderId="9" xfId="0" applyNumberFormat="1" applyFont="1" applyFill="1" applyBorder="1" applyAlignment="1">
      <alignment horizontal="right" vertical="center" wrapText="1"/>
    </xf>
    <xf numFmtId="4" fontId="11" fillId="6" borderId="9" xfId="0" applyNumberFormat="1" applyFont="1" applyFill="1" applyBorder="1" applyAlignment="1">
      <alignment horizontal="right" vertical="center" wrapText="1"/>
    </xf>
    <xf numFmtId="3" fontId="11" fillId="6" borderId="9" xfId="0" applyNumberFormat="1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horizontal="justify" vertical="center" wrapText="1"/>
    </xf>
    <xf numFmtId="0" fontId="12" fillId="2" borderId="9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workbookViewId="0">
      <selection activeCell="D22" sqref="D22"/>
    </sheetView>
  </sheetViews>
  <sheetFormatPr baseColWidth="10" defaultColWidth="11.453125" defaultRowHeight="14.5" x14ac:dyDescent="0.35"/>
  <cols>
    <col min="1" max="3" width="11.453125" style="2"/>
    <col min="4" max="4" width="69.08984375" style="2" customWidth="1"/>
    <col min="5" max="259" width="11.453125" style="2"/>
    <col min="260" max="260" width="69.08984375" style="2" customWidth="1"/>
    <col min="261" max="515" width="11.453125" style="2"/>
    <col min="516" max="516" width="69.08984375" style="2" customWidth="1"/>
    <col min="517" max="771" width="11.453125" style="2"/>
    <col min="772" max="772" width="69.08984375" style="2" customWidth="1"/>
    <col min="773" max="1027" width="11.453125" style="2"/>
    <col min="1028" max="1028" width="69.08984375" style="2" customWidth="1"/>
    <col min="1029" max="1283" width="11.453125" style="2"/>
    <col min="1284" max="1284" width="69.08984375" style="2" customWidth="1"/>
    <col min="1285" max="1539" width="11.453125" style="2"/>
    <col min="1540" max="1540" width="69.08984375" style="2" customWidth="1"/>
    <col min="1541" max="1795" width="11.453125" style="2"/>
    <col min="1796" max="1796" width="69.08984375" style="2" customWidth="1"/>
    <col min="1797" max="2051" width="11.453125" style="2"/>
    <col min="2052" max="2052" width="69.08984375" style="2" customWidth="1"/>
    <col min="2053" max="2307" width="11.453125" style="2"/>
    <col min="2308" max="2308" width="69.08984375" style="2" customWidth="1"/>
    <col min="2309" max="2563" width="11.453125" style="2"/>
    <col min="2564" max="2564" width="69.08984375" style="2" customWidth="1"/>
    <col min="2565" max="2819" width="11.453125" style="2"/>
    <col min="2820" max="2820" width="69.08984375" style="2" customWidth="1"/>
    <col min="2821" max="3075" width="11.453125" style="2"/>
    <col min="3076" max="3076" width="69.08984375" style="2" customWidth="1"/>
    <col min="3077" max="3331" width="11.453125" style="2"/>
    <col min="3332" max="3332" width="69.08984375" style="2" customWidth="1"/>
    <col min="3333" max="3587" width="11.453125" style="2"/>
    <col min="3588" max="3588" width="69.08984375" style="2" customWidth="1"/>
    <col min="3589" max="3843" width="11.453125" style="2"/>
    <col min="3844" max="3844" width="69.08984375" style="2" customWidth="1"/>
    <col min="3845" max="4099" width="11.453125" style="2"/>
    <col min="4100" max="4100" width="69.08984375" style="2" customWidth="1"/>
    <col min="4101" max="4355" width="11.453125" style="2"/>
    <col min="4356" max="4356" width="69.08984375" style="2" customWidth="1"/>
    <col min="4357" max="4611" width="11.453125" style="2"/>
    <col min="4612" max="4612" width="69.08984375" style="2" customWidth="1"/>
    <col min="4613" max="4867" width="11.453125" style="2"/>
    <col min="4868" max="4868" width="69.08984375" style="2" customWidth="1"/>
    <col min="4869" max="5123" width="11.453125" style="2"/>
    <col min="5124" max="5124" width="69.08984375" style="2" customWidth="1"/>
    <col min="5125" max="5379" width="11.453125" style="2"/>
    <col min="5380" max="5380" width="69.08984375" style="2" customWidth="1"/>
    <col min="5381" max="5635" width="11.453125" style="2"/>
    <col min="5636" max="5636" width="69.08984375" style="2" customWidth="1"/>
    <col min="5637" max="5891" width="11.453125" style="2"/>
    <col min="5892" max="5892" width="69.08984375" style="2" customWidth="1"/>
    <col min="5893" max="6147" width="11.453125" style="2"/>
    <col min="6148" max="6148" width="69.08984375" style="2" customWidth="1"/>
    <col min="6149" max="6403" width="11.453125" style="2"/>
    <col min="6404" max="6404" width="69.08984375" style="2" customWidth="1"/>
    <col min="6405" max="6659" width="11.453125" style="2"/>
    <col min="6660" max="6660" width="69.08984375" style="2" customWidth="1"/>
    <col min="6661" max="6915" width="11.453125" style="2"/>
    <col min="6916" max="6916" width="69.08984375" style="2" customWidth="1"/>
    <col min="6917" max="7171" width="11.453125" style="2"/>
    <col min="7172" max="7172" width="69.08984375" style="2" customWidth="1"/>
    <col min="7173" max="7427" width="11.453125" style="2"/>
    <col min="7428" max="7428" width="69.08984375" style="2" customWidth="1"/>
    <col min="7429" max="7683" width="11.453125" style="2"/>
    <col min="7684" max="7684" width="69.08984375" style="2" customWidth="1"/>
    <col min="7685" max="7939" width="11.453125" style="2"/>
    <col min="7940" max="7940" width="69.08984375" style="2" customWidth="1"/>
    <col min="7941" max="8195" width="11.453125" style="2"/>
    <col min="8196" max="8196" width="69.08984375" style="2" customWidth="1"/>
    <col min="8197" max="8451" width="11.453125" style="2"/>
    <col min="8452" max="8452" width="69.08984375" style="2" customWidth="1"/>
    <col min="8453" max="8707" width="11.453125" style="2"/>
    <col min="8708" max="8708" width="69.08984375" style="2" customWidth="1"/>
    <col min="8709" max="8963" width="11.453125" style="2"/>
    <col min="8964" max="8964" width="69.08984375" style="2" customWidth="1"/>
    <col min="8965" max="9219" width="11.453125" style="2"/>
    <col min="9220" max="9220" width="69.08984375" style="2" customWidth="1"/>
    <col min="9221" max="9475" width="11.453125" style="2"/>
    <col min="9476" max="9476" width="69.08984375" style="2" customWidth="1"/>
    <col min="9477" max="9731" width="11.453125" style="2"/>
    <col min="9732" max="9732" width="69.08984375" style="2" customWidth="1"/>
    <col min="9733" max="9987" width="11.453125" style="2"/>
    <col min="9988" max="9988" width="69.08984375" style="2" customWidth="1"/>
    <col min="9989" max="10243" width="11.453125" style="2"/>
    <col min="10244" max="10244" width="69.08984375" style="2" customWidth="1"/>
    <col min="10245" max="10499" width="11.453125" style="2"/>
    <col min="10500" max="10500" width="69.08984375" style="2" customWidth="1"/>
    <col min="10501" max="10755" width="11.453125" style="2"/>
    <col min="10756" max="10756" width="69.08984375" style="2" customWidth="1"/>
    <col min="10757" max="11011" width="11.453125" style="2"/>
    <col min="11012" max="11012" width="69.08984375" style="2" customWidth="1"/>
    <col min="11013" max="11267" width="11.453125" style="2"/>
    <col min="11268" max="11268" width="69.08984375" style="2" customWidth="1"/>
    <col min="11269" max="11523" width="11.453125" style="2"/>
    <col min="11524" max="11524" width="69.08984375" style="2" customWidth="1"/>
    <col min="11525" max="11779" width="11.453125" style="2"/>
    <col min="11780" max="11780" width="69.08984375" style="2" customWidth="1"/>
    <col min="11781" max="12035" width="11.453125" style="2"/>
    <col min="12036" max="12036" width="69.08984375" style="2" customWidth="1"/>
    <col min="12037" max="12291" width="11.453125" style="2"/>
    <col min="12292" max="12292" width="69.08984375" style="2" customWidth="1"/>
    <col min="12293" max="12547" width="11.453125" style="2"/>
    <col min="12548" max="12548" width="69.08984375" style="2" customWidth="1"/>
    <col min="12549" max="12803" width="11.453125" style="2"/>
    <col min="12804" max="12804" width="69.08984375" style="2" customWidth="1"/>
    <col min="12805" max="13059" width="11.453125" style="2"/>
    <col min="13060" max="13060" width="69.08984375" style="2" customWidth="1"/>
    <col min="13061" max="13315" width="11.453125" style="2"/>
    <col min="13316" max="13316" width="69.08984375" style="2" customWidth="1"/>
    <col min="13317" max="13571" width="11.453125" style="2"/>
    <col min="13572" max="13572" width="69.08984375" style="2" customWidth="1"/>
    <col min="13573" max="13827" width="11.453125" style="2"/>
    <col min="13828" max="13828" width="69.08984375" style="2" customWidth="1"/>
    <col min="13829" max="14083" width="11.453125" style="2"/>
    <col min="14084" max="14084" width="69.08984375" style="2" customWidth="1"/>
    <col min="14085" max="14339" width="11.453125" style="2"/>
    <col min="14340" max="14340" width="69.08984375" style="2" customWidth="1"/>
    <col min="14341" max="14595" width="11.453125" style="2"/>
    <col min="14596" max="14596" width="69.08984375" style="2" customWidth="1"/>
    <col min="14597" max="14851" width="11.453125" style="2"/>
    <col min="14852" max="14852" width="69.08984375" style="2" customWidth="1"/>
    <col min="14853" max="15107" width="11.453125" style="2"/>
    <col min="15108" max="15108" width="69.08984375" style="2" customWidth="1"/>
    <col min="15109" max="15363" width="11.453125" style="2"/>
    <col min="15364" max="15364" width="69.08984375" style="2" customWidth="1"/>
    <col min="15365" max="15619" width="11.453125" style="2"/>
    <col min="15620" max="15620" width="69.08984375" style="2" customWidth="1"/>
    <col min="15621" max="15875" width="11.453125" style="2"/>
    <col min="15876" max="15876" width="69.08984375" style="2" customWidth="1"/>
    <col min="15877" max="16131" width="11.453125" style="2"/>
    <col min="16132" max="16132" width="69.08984375" style="2" customWidth="1"/>
    <col min="16133" max="16384" width="11.453125" style="2"/>
  </cols>
  <sheetData>
    <row r="3" spans="1:7" x14ac:dyDescent="0.35">
      <c r="B3" s="3"/>
    </row>
    <row r="4" spans="1:7" ht="46" x14ac:dyDescent="0.35">
      <c r="A4" s="129" t="s">
        <v>1</v>
      </c>
      <c r="B4" s="129"/>
      <c r="C4" s="129"/>
      <c r="D4" s="129"/>
      <c r="E4" s="129"/>
      <c r="F4" s="129"/>
      <c r="G4" s="129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130" t="s">
        <v>2</v>
      </c>
      <c r="B10" s="130"/>
      <c r="C10" s="130"/>
      <c r="D10" s="130"/>
      <c r="E10" s="130"/>
      <c r="F10" s="130"/>
      <c r="G10" s="130"/>
    </row>
    <row r="14" spans="1:7" ht="36" x14ac:dyDescent="0.35">
      <c r="A14" s="131" t="s">
        <v>0</v>
      </c>
      <c r="B14" s="131"/>
      <c r="C14" s="131"/>
      <c r="D14" s="131"/>
      <c r="E14" s="131"/>
      <c r="F14" s="131"/>
      <c r="G14" s="131"/>
    </row>
    <row r="18" spans="1:8" ht="36" x14ac:dyDescent="0.35">
      <c r="A18" s="131"/>
      <c r="B18" s="131"/>
      <c r="C18" s="131"/>
      <c r="D18" s="131"/>
      <c r="E18" s="131"/>
      <c r="F18" s="131"/>
      <c r="G18" s="131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opLeftCell="A25" workbookViewId="0">
      <selection activeCell="D9" sqref="D9"/>
    </sheetView>
  </sheetViews>
  <sheetFormatPr baseColWidth="10" defaultRowHeight="14.5" x14ac:dyDescent="0.35"/>
  <cols>
    <col min="1" max="1" width="31.453125" customWidth="1"/>
    <col min="2" max="2" width="22.36328125" customWidth="1"/>
  </cols>
  <sheetData>
    <row r="1" spans="1:2" x14ac:dyDescent="0.35">
      <c r="A1" s="79" t="s">
        <v>116</v>
      </c>
      <c r="B1" s="79"/>
    </row>
    <row r="2" spans="1:2" ht="15" thickBot="1" x14ac:dyDescent="0.4"/>
    <row r="3" spans="1:2" ht="15.5" thickBot="1" x14ac:dyDescent="0.4">
      <c r="A3" s="64" t="s">
        <v>271</v>
      </c>
      <c r="B3" s="63">
        <v>2023</v>
      </c>
    </row>
    <row r="4" spans="1:2" ht="25.5" thickBot="1" x14ac:dyDescent="0.4">
      <c r="A4" s="56" t="s">
        <v>269</v>
      </c>
      <c r="B4" s="11">
        <v>54</v>
      </c>
    </row>
    <row r="5" spans="1:2" ht="25.5" thickBot="1" x14ac:dyDescent="0.4">
      <c r="A5" s="56" t="s">
        <v>270</v>
      </c>
      <c r="B5" s="11">
        <v>11</v>
      </c>
    </row>
    <row r="6" spans="1:2" ht="15.5" thickBot="1" x14ac:dyDescent="0.4">
      <c r="A6" s="62" t="s">
        <v>44</v>
      </c>
      <c r="B6" s="61">
        <v>64</v>
      </c>
    </row>
    <row r="8" spans="1:2" ht="15" thickBot="1" x14ac:dyDescent="0.4"/>
    <row r="9" spans="1:2" ht="15.5" thickBot="1" x14ac:dyDescent="0.4">
      <c r="A9" s="64" t="s">
        <v>272</v>
      </c>
      <c r="B9" s="63">
        <v>2023</v>
      </c>
    </row>
    <row r="10" spans="1:2" ht="25.5" thickBot="1" x14ac:dyDescent="0.4">
      <c r="A10" s="56" t="s">
        <v>269</v>
      </c>
      <c r="B10" s="11">
        <v>37</v>
      </c>
    </row>
    <row r="11" spans="1:2" ht="25.5" thickBot="1" x14ac:dyDescent="0.4">
      <c r="A11" s="56" t="s">
        <v>270</v>
      </c>
      <c r="B11" s="11">
        <v>7</v>
      </c>
    </row>
    <row r="12" spans="1:2" ht="15.5" thickBot="1" x14ac:dyDescent="0.4">
      <c r="A12" s="62" t="s">
        <v>44</v>
      </c>
      <c r="B12" s="61">
        <v>44</v>
      </c>
    </row>
    <row r="14" spans="1:2" ht="15" thickBot="1" x14ac:dyDescent="0.4"/>
    <row r="15" spans="1:2" ht="15.5" thickBot="1" x14ac:dyDescent="0.4">
      <c r="A15" s="64" t="s">
        <v>274</v>
      </c>
      <c r="B15" s="63">
        <v>2023</v>
      </c>
    </row>
    <row r="16" spans="1:2" ht="25.5" thickBot="1" x14ac:dyDescent="0.4">
      <c r="A16" s="56" t="s">
        <v>273</v>
      </c>
      <c r="B16" s="11">
        <v>68</v>
      </c>
    </row>
    <row r="17" spans="1:3" ht="25.5" thickBot="1" x14ac:dyDescent="0.4">
      <c r="A17" s="56" t="s">
        <v>270</v>
      </c>
      <c r="B17" s="11">
        <v>7</v>
      </c>
    </row>
    <row r="18" spans="1:3" ht="15.5" thickBot="1" x14ac:dyDescent="0.4">
      <c r="A18" s="62" t="s">
        <v>44</v>
      </c>
      <c r="B18" s="61">
        <v>75</v>
      </c>
    </row>
    <row r="20" spans="1:3" ht="15" thickBot="1" x14ac:dyDescent="0.4"/>
    <row r="21" spans="1:3" ht="15.5" thickBot="1" x14ac:dyDescent="0.4">
      <c r="A21" s="64" t="s">
        <v>108</v>
      </c>
      <c r="B21" s="63">
        <v>2022</v>
      </c>
      <c r="C21" s="103">
        <v>2023</v>
      </c>
    </row>
    <row r="22" spans="1:3" ht="15" thickBot="1" x14ac:dyDescent="0.4">
      <c r="A22" s="70" t="s">
        <v>107</v>
      </c>
      <c r="B22" s="71">
        <v>196</v>
      </c>
      <c r="C22" s="104">
        <v>400</v>
      </c>
    </row>
    <row r="23" spans="1:3" ht="15" thickBot="1" x14ac:dyDescent="0.4">
      <c r="A23" s="70" t="s">
        <v>106</v>
      </c>
      <c r="B23" s="69">
        <v>1684</v>
      </c>
      <c r="C23" s="105">
        <v>1435</v>
      </c>
    </row>
    <row r="24" spans="1:3" ht="15" thickBot="1" x14ac:dyDescent="0.4">
      <c r="A24" s="70" t="s">
        <v>105</v>
      </c>
      <c r="B24" s="69">
        <v>2004</v>
      </c>
      <c r="C24" s="105">
        <v>2485</v>
      </c>
    </row>
    <row r="25" spans="1:3" ht="15" thickBot="1" x14ac:dyDescent="0.4">
      <c r="A25" s="70" t="s">
        <v>104</v>
      </c>
      <c r="B25" s="69">
        <v>5958</v>
      </c>
      <c r="C25" s="105">
        <v>4205</v>
      </c>
    </row>
    <row r="26" spans="1:3" ht="38" thickBot="1" x14ac:dyDescent="0.4">
      <c r="A26" s="70" t="s">
        <v>103</v>
      </c>
      <c r="B26" s="69">
        <v>12544</v>
      </c>
      <c r="C26" s="105">
        <v>12728</v>
      </c>
    </row>
    <row r="27" spans="1:3" ht="15" thickBot="1" x14ac:dyDescent="0.4">
      <c r="A27" s="68" t="s">
        <v>44</v>
      </c>
      <c r="B27" s="67">
        <v>22386</v>
      </c>
      <c r="C27" s="106">
        <v>21253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9"/>
  <sheetViews>
    <sheetView workbookViewId="0">
      <selection activeCell="D16" sqref="D16"/>
    </sheetView>
  </sheetViews>
  <sheetFormatPr baseColWidth="10" defaultRowHeight="14.5" x14ac:dyDescent="0.35"/>
  <cols>
    <col min="1" max="1" width="11.36328125" customWidth="1"/>
    <col min="2" max="2" width="12.6328125" customWidth="1"/>
    <col min="3" max="3" width="14" customWidth="1"/>
  </cols>
  <sheetData>
    <row r="2" spans="1:6" ht="15" thickBot="1" x14ac:dyDescent="0.4">
      <c r="A2" s="137" t="s">
        <v>275</v>
      </c>
      <c r="B2" s="137"/>
      <c r="C2" s="137"/>
    </row>
    <row r="3" spans="1:6" ht="15.5" thickBot="1" x14ac:dyDescent="0.4">
      <c r="A3" s="8" t="s">
        <v>239</v>
      </c>
      <c r="B3" s="8" t="s">
        <v>240</v>
      </c>
      <c r="C3" s="8" t="s">
        <v>241</v>
      </c>
    </row>
    <row r="4" spans="1:6" ht="15" thickBot="1" x14ac:dyDescent="0.4">
      <c r="A4" s="19">
        <v>5</v>
      </c>
      <c r="B4" s="19">
        <v>1</v>
      </c>
      <c r="C4" s="19">
        <v>50</v>
      </c>
    </row>
    <row r="6" spans="1:6" x14ac:dyDescent="0.35">
      <c r="F6" s="109"/>
    </row>
    <row r="7" spans="1:6" ht="15" thickBot="1" x14ac:dyDescent="0.4">
      <c r="A7" s="138" t="s">
        <v>245</v>
      </c>
      <c r="B7" s="138"/>
      <c r="C7" s="138"/>
    </row>
    <row r="8" spans="1:6" ht="15" thickBot="1" x14ac:dyDescent="0.4">
      <c r="A8" s="107"/>
      <c r="B8" s="107">
        <v>2022</v>
      </c>
      <c r="C8" s="107">
        <v>2023</v>
      </c>
    </row>
    <row r="9" spans="1:6" ht="15" thickBot="1" x14ac:dyDescent="0.4">
      <c r="A9" s="108" t="s">
        <v>242</v>
      </c>
      <c r="B9" s="19">
        <v>102</v>
      </c>
      <c r="C9" s="19">
        <v>65</v>
      </c>
    </row>
    <row r="10" spans="1:6" ht="15" thickBot="1" x14ac:dyDescent="0.4">
      <c r="A10" s="108" t="s">
        <v>243</v>
      </c>
      <c r="B10" s="19">
        <v>105</v>
      </c>
      <c r="C10" s="19">
        <v>152</v>
      </c>
    </row>
    <row r="11" spans="1:6" ht="15" thickBot="1" x14ac:dyDescent="0.4">
      <c r="A11" s="108" t="s">
        <v>244</v>
      </c>
      <c r="B11" s="19">
        <v>10</v>
      </c>
      <c r="C11" s="19">
        <v>15</v>
      </c>
    </row>
    <row r="14" spans="1:6" ht="15" thickBot="1" x14ac:dyDescent="0.4">
      <c r="A14" s="138" t="s">
        <v>246</v>
      </c>
      <c r="B14" s="138"/>
      <c r="C14" s="138"/>
    </row>
    <row r="15" spans="1:6" ht="15" thickBot="1" x14ac:dyDescent="0.4">
      <c r="A15" s="107"/>
      <c r="B15" s="107">
        <v>2022</v>
      </c>
      <c r="C15" s="107">
        <v>2023</v>
      </c>
    </row>
    <row r="16" spans="1:6" ht="15" thickBot="1" x14ac:dyDescent="0.4">
      <c r="A16" s="108" t="s">
        <v>247</v>
      </c>
      <c r="B16" s="19">
        <v>30</v>
      </c>
      <c r="C16" s="19">
        <v>32</v>
      </c>
    </row>
    <row r="17" spans="1:3" ht="15" thickBot="1" x14ac:dyDescent="0.4">
      <c r="A17" s="108" t="s">
        <v>242</v>
      </c>
      <c r="B17" s="19">
        <v>141</v>
      </c>
      <c r="C17" s="19">
        <v>65</v>
      </c>
    </row>
    <row r="18" spans="1:3" ht="15" thickBot="1" x14ac:dyDescent="0.4">
      <c r="A18" s="108" t="s">
        <v>248</v>
      </c>
      <c r="B18" s="19">
        <v>52</v>
      </c>
      <c r="C18" s="19">
        <v>152</v>
      </c>
    </row>
    <row r="19" spans="1:3" ht="15" thickBot="1" x14ac:dyDescent="0.4">
      <c r="A19" s="108" t="s">
        <v>243</v>
      </c>
      <c r="B19" s="19">
        <v>128</v>
      </c>
      <c r="C19" s="19">
        <v>152</v>
      </c>
    </row>
  </sheetData>
  <mergeCells count="3">
    <mergeCell ref="A2:C2"/>
    <mergeCell ref="A7:C7"/>
    <mergeCell ref="A14:C1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A7" sqref="A7:A9"/>
    </sheetView>
  </sheetViews>
  <sheetFormatPr baseColWidth="10" defaultColWidth="11.453125" defaultRowHeight="14.5" x14ac:dyDescent="0.35"/>
  <cols>
    <col min="1" max="1" width="42.54296875" style="2" customWidth="1"/>
    <col min="2" max="16384" width="11.453125" style="2"/>
  </cols>
  <sheetData>
    <row r="1" spans="1:3" ht="15.5" thickBot="1" x14ac:dyDescent="0.4">
      <c r="A1" s="8"/>
      <c r="B1" s="9">
        <v>2022</v>
      </c>
      <c r="C1" s="9">
        <v>2023</v>
      </c>
    </row>
    <row r="2" spans="1:3" ht="25.5" thickBot="1" x14ac:dyDescent="0.4">
      <c r="A2" s="56" t="s">
        <v>135</v>
      </c>
      <c r="B2" s="14">
        <v>36280</v>
      </c>
      <c r="C2" s="14">
        <v>37514</v>
      </c>
    </row>
    <row r="3" spans="1:3" ht="25.5" thickBot="1" x14ac:dyDescent="0.4">
      <c r="A3" s="56" t="s">
        <v>136</v>
      </c>
      <c r="B3" s="14">
        <v>14535</v>
      </c>
      <c r="C3" s="14">
        <v>13483</v>
      </c>
    </row>
    <row r="4" spans="1:3" ht="25.5" thickBot="1" x14ac:dyDescent="0.4">
      <c r="A4" s="56" t="s">
        <v>137</v>
      </c>
      <c r="B4" s="14">
        <v>14812</v>
      </c>
      <c r="C4" s="14">
        <v>13827</v>
      </c>
    </row>
    <row r="5" spans="1:3" ht="25.5" thickBot="1" x14ac:dyDescent="0.4">
      <c r="A5" s="56" t="s">
        <v>138</v>
      </c>
      <c r="B5" s="14">
        <v>4452</v>
      </c>
      <c r="C5" s="14">
        <v>5131</v>
      </c>
    </row>
    <row r="6" spans="1:3" ht="25.5" thickBot="1" x14ac:dyDescent="0.4">
      <c r="A6" s="56" t="s">
        <v>139</v>
      </c>
      <c r="B6" s="14">
        <v>5669</v>
      </c>
      <c r="C6" s="14">
        <v>7486</v>
      </c>
    </row>
    <row r="7" spans="1:3" x14ac:dyDescent="0.35">
      <c r="A7" s="15" t="s">
        <v>69</v>
      </c>
    </row>
    <row r="8" spans="1:3" ht="62.5" x14ac:dyDescent="0.35">
      <c r="A8" s="15" t="s">
        <v>281</v>
      </c>
    </row>
    <row r="9" spans="1:3" ht="62.5" x14ac:dyDescent="0.35">
      <c r="A9" s="15" t="s">
        <v>282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opLeftCell="A7" workbookViewId="0">
      <selection activeCell="A8" sqref="A8"/>
    </sheetView>
  </sheetViews>
  <sheetFormatPr baseColWidth="10" defaultRowHeight="14.5" x14ac:dyDescent="0.35"/>
  <cols>
    <col min="1" max="1" width="48.90625" style="6" customWidth="1"/>
  </cols>
  <sheetData>
    <row r="1" spans="1:3" ht="15.5" thickBot="1" x14ac:dyDescent="0.4">
      <c r="A1" s="8"/>
      <c r="B1" s="9">
        <v>2022</v>
      </c>
      <c r="C1" s="9">
        <v>2023</v>
      </c>
    </row>
    <row r="2" spans="1:3" ht="15" thickBot="1" x14ac:dyDescent="0.4">
      <c r="A2" s="56" t="s">
        <v>117</v>
      </c>
      <c r="B2" s="11" t="s">
        <v>118</v>
      </c>
      <c r="C2" s="11" t="s">
        <v>280</v>
      </c>
    </row>
    <row r="3" spans="1:3" ht="15" thickBot="1" x14ac:dyDescent="0.4">
      <c r="A3" s="56" t="s">
        <v>119</v>
      </c>
      <c r="B3" s="11" t="s">
        <v>120</v>
      </c>
      <c r="C3" s="11" t="s">
        <v>276</v>
      </c>
    </row>
    <row r="4" spans="1:3" ht="15" thickBot="1" x14ac:dyDescent="0.4">
      <c r="A4" s="56" t="s">
        <v>121</v>
      </c>
      <c r="B4" s="11" t="s">
        <v>122</v>
      </c>
      <c r="C4" s="14" t="s">
        <v>277</v>
      </c>
    </row>
    <row r="5" spans="1:3" ht="15" thickBot="1" x14ac:dyDescent="0.4">
      <c r="A5" s="56" t="s">
        <v>123</v>
      </c>
      <c r="B5" s="11" t="s">
        <v>124</v>
      </c>
      <c r="C5" s="14" t="s">
        <v>278</v>
      </c>
    </row>
    <row r="6" spans="1:3" ht="15" thickBot="1" x14ac:dyDescent="0.4">
      <c r="A6" s="56" t="s">
        <v>125</v>
      </c>
      <c r="B6" s="11" t="s">
        <v>126</v>
      </c>
      <c r="C6" s="14" t="s">
        <v>279</v>
      </c>
    </row>
    <row r="7" spans="1:3" ht="15" thickBot="1" x14ac:dyDescent="0.4">
      <c r="A7" s="56" t="s">
        <v>127</v>
      </c>
      <c r="B7" s="11" t="s">
        <v>128</v>
      </c>
      <c r="C7" s="14" t="s">
        <v>134</v>
      </c>
    </row>
    <row r="8" spans="1:3" x14ac:dyDescent="0.35">
      <c r="A8" s="15" t="s">
        <v>69</v>
      </c>
    </row>
    <row r="11" spans="1:3" ht="19" thickBot="1" x14ac:dyDescent="0.4">
      <c r="A11" s="83" t="s">
        <v>129</v>
      </c>
    </row>
    <row r="12" spans="1:3" ht="15.5" thickBot="1" x14ac:dyDescent="0.4">
      <c r="A12" s="8"/>
      <c r="B12" s="9">
        <v>2022</v>
      </c>
      <c r="C12" s="9">
        <v>2023</v>
      </c>
    </row>
    <row r="13" spans="1:3" ht="15" thickBot="1" x14ac:dyDescent="0.4">
      <c r="A13" s="56" t="s">
        <v>130</v>
      </c>
      <c r="B13" s="11">
        <v>635</v>
      </c>
      <c r="C13" s="11">
        <v>650</v>
      </c>
    </row>
    <row r="14" spans="1:3" ht="15" thickBot="1" x14ac:dyDescent="0.4">
      <c r="A14" s="56" t="s">
        <v>131</v>
      </c>
      <c r="B14" s="11">
        <v>30</v>
      </c>
      <c r="C14" s="11">
        <v>42</v>
      </c>
    </row>
    <row r="15" spans="1:3" ht="25.5" thickBot="1" x14ac:dyDescent="0.4">
      <c r="A15" s="56" t="s">
        <v>132</v>
      </c>
      <c r="B15" s="11">
        <v>342</v>
      </c>
      <c r="C15" s="11">
        <v>318</v>
      </c>
    </row>
    <row r="16" spans="1:3" ht="25.5" thickBot="1" x14ac:dyDescent="0.4">
      <c r="A16" s="56" t="s">
        <v>133</v>
      </c>
      <c r="B16" s="11">
        <v>86</v>
      </c>
      <c r="C16" s="11">
        <v>173</v>
      </c>
    </row>
    <row r="17" spans="1:1" x14ac:dyDescent="0.35">
      <c r="A17" s="15" t="s">
        <v>69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A4" sqref="A4"/>
    </sheetView>
  </sheetViews>
  <sheetFormatPr baseColWidth="10" defaultColWidth="11.453125" defaultRowHeight="14.5" x14ac:dyDescent="0.35"/>
  <cols>
    <col min="1" max="1" width="13.6328125" style="2" customWidth="1"/>
    <col min="2" max="16384" width="11.453125" style="2"/>
  </cols>
  <sheetData>
    <row r="1" spans="1:4" ht="15" thickBot="1" x14ac:dyDescent="0.4">
      <c r="A1" s="139" t="s">
        <v>140</v>
      </c>
      <c r="B1" s="139"/>
      <c r="C1" s="139"/>
      <c r="D1" s="139"/>
    </row>
    <row r="2" spans="1:4" ht="25.5" thickBot="1" x14ac:dyDescent="0.4">
      <c r="A2" s="84" t="s">
        <v>141</v>
      </c>
      <c r="B2" s="84" t="s">
        <v>142</v>
      </c>
      <c r="C2" s="84" t="s">
        <v>143</v>
      </c>
      <c r="D2" s="84" t="s">
        <v>144</v>
      </c>
    </row>
    <row r="3" spans="1:4" ht="15" thickBot="1" x14ac:dyDescent="0.4">
      <c r="A3" s="19" t="s">
        <v>147</v>
      </c>
      <c r="B3" s="19" t="s">
        <v>148</v>
      </c>
      <c r="C3" s="19" t="s">
        <v>145</v>
      </c>
      <c r="D3" s="19" t="s">
        <v>146</v>
      </c>
    </row>
    <row r="4" spans="1:4" ht="25" x14ac:dyDescent="0.35">
      <c r="A4" s="15" t="s">
        <v>69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7" sqref="A7"/>
    </sheetView>
  </sheetViews>
  <sheetFormatPr baseColWidth="10" defaultRowHeight="14.5" x14ac:dyDescent="0.35"/>
  <cols>
    <col min="1" max="1" width="36.54296875" customWidth="1"/>
  </cols>
  <sheetData>
    <row r="1" spans="1:3" ht="15.5" thickBot="1" x14ac:dyDescent="0.4">
      <c r="A1" s="8"/>
      <c r="B1" s="9">
        <v>2022</v>
      </c>
      <c r="C1" s="9">
        <v>2023</v>
      </c>
    </row>
    <row r="2" spans="1:3" ht="15" thickBot="1" x14ac:dyDescent="0.4">
      <c r="A2" s="56" t="s">
        <v>153</v>
      </c>
      <c r="B2" s="11">
        <v>886</v>
      </c>
      <c r="C2" s="11">
        <v>1026</v>
      </c>
    </row>
    <row r="3" spans="1:3" ht="25.5" thickBot="1" x14ac:dyDescent="0.4">
      <c r="A3" s="56" t="s">
        <v>152</v>
      </c>
      <c r="B3" s="59">
        <v>0.16</v>
      </c>
      <c r="C3" s="59">
        <v>0.13</v>
      </c>
    </row>
    <row r="4" spans="1:3" ht="25.5" thickBot="1" x14ac:dyDescent="0.4">
      <c r="A4" s="56" t="s">
        <v>151</v>
      </c>
      <c r="B4" s="11">
        <v>715</v>
      </c>
      <c r="C4" s="11">
        <v>655</v>
      </c>
    </row>
    <row r="5" spans="1:3" ht="15" thickBot="1" x14ac:dyDescent="0.4">
      <c r="A5" s="56" t="s">
        <v>150</v>
      </c>
      <c r="B5" s="14">
        <v>2610</v>
      </c>
      <c r="C5" s="14">
        <v>2420</v>
      </c>
    </row>
    <row r="6" spans="1:3" ht="15" thickBot="1" x14ac:dyDescent="0.4">
      <c r="A6" s="56" t="s">
        <v>149</v>
      </c>
      <c r="B6" s="11">
        <v>433</v>
      </c>
      <c r="C6" s="11">
        <v>382</v>
      </c>
    </row>
    <row r="7" spans="1:3" x14ac:dyDescent="0.35">
      <c r="A7" s="15" t="s">
        <v>69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A9" sqref="A9"/>
    </sheetView>
  </sheetViews>
  <sheetFormatPr baseColWidth="10" defaultRowHeight="14.5" x14ac:dyDescent="0.35"/>
  <cols>
    <col min="1" max="1" width="41.54296875" customWidth="1"/>
  </cols>
  <sheetData>
    <row r="1" spans="1:3" ht="15.5" thickBot="1" x14ac:dyDescent="0.4">
      <c r="A1" s="8"/>
      <c r="B1" s="9">
        <v>2022</v>
      </c>
      <c r="C1" s="9">
        <v>2023</v>
      </c>
    </row>
    <row r="2" spans="1:3" ht="15" thickBot="1" x14ac:dyDescent="0.4">
      <c r="A2" s="56" t="s">
        <v>160</v>
      </c>
      <c r="B2" s="11">
        <v>21</v>
      </c>
      <c r="C2" s="11">
        <v>11</v>
      </c>
    </row>
    <row r="3" spans="1:3" ht="25.5" thickBot="1" x14ac:dyDescent="0.4">
      <c r="A3" s="56" t="s">
        <v>159</v>
      </c>
      <c r="B3" s="59">
        <v>0</v>
      </c>
      <c r="C3" s="59">
        <v>0</v>
      </c>
    </row>
    <row r="4" spans="1:3" ht="15" thickBot="1" x14ac:dyDescent="0.4">
      <c r="A4" s="56" t="s">
        <v>158</v>
      </c>
      <c r="B4" s="11">
        <v>479</v>
      </c>
      <c r="C4" s="11">
        <v>298</v>
      </c>
    </row>
    <row r="5" spans="1:3" ht="25.5" thickBot="1" x14ac:dyDescent="0.4">
      <c r="A5" s="56" t="s">
        <v>157</v>
      </c>
      <c r="B5" s="14">
        <v>11874</v>
      </c>
      <c r="C5" s="14">
        <v>14592</v>
      </c>
    </row>
    <row r="6" spans="1:3" ht="15" thickBot="1" x14ac:dyDescent="0.4">
      <c r="A6" s="56" t="s">
        <v>156</v>
      </c>
      <c r="B6" s="11">
        <v>125</v>
      </c>
      <c r="C6" s="11">
        <v>120</v>
      </c>
    </row>
    <row r="7" spans="1:3" ht="15" thickBot="1" x14ac:dyDescent="0.4">
      <c r="A7" s="56" t="s">
        <v>155</v>
      </c>
      <c r="B7" s="11">
        <v>146</v>
      </c>
      <c r="C7" s="11">
        <v>230</v>
      </c>
    </row>
    <row r="8" spans="1:3" ht="15" thickBot="1" x14ac:dyDescent="0.4">
      <c r="A8" s="56" t="s">
        <v>154</v>
      </c>
      <c r="B8" s="11">
        <v>50</v>
      </c>
      <c r="C8" s="11">
        <v>50</v>
      </c>
    </row>
    <row r="9" spans="1:3" x14ac:dyDescent="0.35">
      <c r="A9" s="15" t="s">
        <v>69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A13" sqref="A13"/>
    </sheetView>
  </sheetViews>
  <sheetFormatPr baseColWidth="10" defaultRowHeight="14.5" x14ac:dyDescent="0.35"/>
  <cols>
    <col min="1" max="1" width="37.453125" customWidth="1"/>
    <col min="11" max="11" width="11.90625" bestFit="1" customWidth="1"/>
  </cols>
  <sheetData>
    <row r="1" spans="1:3" ht="28.5" thickBot="1" x14ac:dyDescent="0.4">
      <c r="A1" s="89" t="s">
        <v>170</v>
      </c>
      <c r="B1" s="9">
        <v>2022</v>
      </c>
      <c r="C1" s="9">
        <v>2023</v>
      </c>
    </row>
    <row r="2" spans="1:3" ht="15" thickBot="1" x14ac:dyDescent="0.4">
      <c r="A2" s="56" t="s">
        <v>169</v>
      </c>
      <c r="B2" s="14">
        <v>1819</v>
      </c>
      <c r="C2" s="14">
        <v>1813</v>
      </c>
    </row>
    <row r="3" spans="1:3" ht="15" thickBot="1" x14ac:dyDescent="0.4">
      <c r="A3" s="56" t="s">
        <v>168</v>
      </c>
      <c r="B3" s="20">
        <v>0.51849999999999996</v>
      </c>
      <c r="C3" s="20">
        <v>0.49780000000000002</v>
      </c>
    </row>
    <row r="4" spans="1:3" ht="15" thickBot="1" x14ac:dyDescent="0.4">
      <c r="A4" s="56" t="s">
        <v>167</v>
      </c>
      <c r="B4" s="11">
        <v>563</v>
      </c>
      <c r="C4" s="11">
        <v>529</v>
      </c>
    </row>
    <row r="5" spans="1:3" ht="15" thickBot="1" x14ac:dyDescent="0.4">
      <c r="A5" s="56" t="s">
        <v>166</v>
      </c>
      <c r="B5" s="20">
        <v>0.1605</v>
      </c>
      <c r="C5" s="20">
        <v>0.1452</v>
      </c>
    </row>
    <row r="6" spans="1:3" ht="15" thickBot="1" x14ac:dyDescent="0.4">
      <c r="A6" s="56" t="s">
        <v>165</v>
      </c>
      <c r="B6" s="14">
        <v>1126</v>
      </c>
      <c r="C6" s="14">
        <v>1300</v>
      </c>
    </row>
    <row r="7" spans="1:3" ht="15" thickBot="1" x14ac:dyDescent="0.4">
      <c r="A7" s="56" t="s">
        <v>164</v>
      </c>
      <c r="B7" s="20">
        <v>0.36099999999999999</v>
      </c>
      <c r="C7" s="20">
        <v>0.3669</v>
      </c>
    </row>
    <row r="8" spans="1:3" ht="15" thickBot="1" x14ac:dyDescent="0.4">
      <c r="A8" s="68" t="s">
        <v>44</v>
      </c>
      <c r="B8" s="32">
        <f>SUM(B2,B4,B6)</f>
        <v>3508</v>
      </c>
      <c r="C8" s="32">
        <f>SUM(C2,C4,C6)</f>
        <v>3642</v>
      </c>
    </row>
    <row r="9" spans="1:3" ht="15" thickBot="1" x14ac:dyDescent="0.4">
      <c r="A9" s="88" t="s">
        <v>163</v>
      </c>
      <c r="B9" s="87">
        <v>2022</v>
      </c>
      <c r="C9" s="87">
        <v>2023</v>
      </c>
    </row>
    <row r="10" spans="1:3" ht="15" thickBot="1" x14ac:dyDescent="0.4">
      <c r="A10" s="86" t="s">
        <v>162</v>
      </c>
      <c r="B10" s="11">
        <v>935</v>
      </c>
      <c r="C10" s="11">
        <v>807</v>
      </c>
    </row>
    <row r="11" spans="1:3" ht="15" thickBot="1" x14ac:dyDescent="0.4">
      <c r="A11" s="86" t="s">
        <v>161</v>
      </c>
      <c r="B11" s="11">
        <v>682</v>
      </c>
      <c r="C11" s="11">
        <v>929</v>
      </c>
    </row>
    <row r="12" spans="1:3" ht="15" thickBot="1" x14ac:dyDescent="0.4">
      <c r="A12" s="68" t="s">
        <v>44</v>
      </c>
      <c r="B12" s="85">
        <f>SUM(B10:B11)</f>
        <v>1617</v>
      </c>
      <c r="C12" s="85">
        <f>SUM(C10:C11)</f>
        <v>1736</v>
      </c>
    </row>
    <row r="13" spans="1:3" x14ac:dyDescent="0.35">
      <c r="A13" s="15" t="s">
        <v>69</v>
      </c>
    </row>
    <row r="17" spans="11:11" x14ac:dyDescent="0.35">
      <c r="K17" s="93"/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32" workbookViewId="0">
      <selection activeCell="A39" sqref="A39"/>
    </sheetView>
  </sheetViews>
  <sheetFormatPr baseColWidth="10" defaultRowHeight="14.5" x14ac:dyDescent="0.35"/>
  <cols>
    <col min="1" max="1" width="43" style="6" customWidth="1"/>
    <col min="2" max="2" width="11.453125" style="7"/>
  </cols>
  <sheetData>
    <row r="1" spans="1:8" ht="15" thickBot="1" x14ac:dyDescent="0.4">
      <c r="A1" s="92" t="s">
        <v>222</v>
      </c>
      <c r="B1" s="141" t="s">
        <v>174</v>
      </c>
      <c r="C1" s="141"/>
      <c r="D1" s="96"/>
      <c r="E1" s="141">
        <v>2022</v>
      </c>
      <c r="F1" s="141"/>
      <c r="G1" s="141">
        <v>2023</v>
      </c>
      <c r="H1" s="141"/>
    </row>
    <row r="2" spans="1:8" ht="15" thickBot="1" x14ac:dyDescent="0.4">
      <c r="A2" s="90" t="s">
        <v>221</v>
      </c>
      <c r="B2" s="142" t="s">
        <v>207</v>
      </c>
      <c r="C2" s="142"/>
      <c r="D2" s="94"/>
      <c r="E2" s="140">
        <v>5.3499999999999999E-2</v>
      </c>
      <c r="F2" s="140"/>
      <c r="G2" s="140">
        <v>1.46E-2</v>
      </c>
      <c r="H2" s="140"/>
    </row>
    <row r="3" spans="1:8" ht="15" thickBot="1" x14ac:dyDescent="0.4">
      <c r="A3" s="90" t="s">
        <v>220</v>
      </c>
      <c r="B3" s="142" t="s">
        <v>207</v>
      </c>
      <c r="C3" s="142"/>
      <c r="D3" s="94"/>
      <c r="E3" s="140">
        <v>4.5900000000000003E-2</v>
      </c>
      <c r="F3" s="140"/>
      <c r="G3" s="140">
        <v>1.0200000000000001E-2</v>
      </c>
      <c r="H3" s="140"/>
    </row>
    <row r="4" spans="1:8" ht="15" thickBot="1" x14ac:dyDescent="0.4">
      <c r="A4" s="90" t="s">
        <v>219</v>
      </c>
      <c r="B4" s="142" t="s">
        <v>207</v>
      </c>
      <c r="C4" s="142"/>
      <c r="D4" s="94"/>
      <c r="E4" s="140">
        <v>2.7000000000000001E-3</v>
      </c>
      <c r="F4" s="140"/>
      <c r="G4" s="140">
        <v>1.4E-3</v>
      </c>
      <c r="H4" s="140"/>
    </row>
    <row r="5" spans="1:8" ht="15" thickBot="1" x14ac:dyDescent="0.4">
      <c r="A5" s="90" t="s">
        <v>218</v>
      </c>
      <c r="B5" s="142" t="s">
        <v>207</v>
      </c>
      <c r="C5" s="142"/>
      <c r="D5" s="94"/>
      <c r="E5" s="140">
        <v>5.1000000000000004E-3</v>
      </c>
      <c r="F5" s="140"/>
      <c r="G5" s="143">
        <v>3.0000000000000001E-3</v>
      </c>
      <c r="H5" s="143"/>
    </row>
    <row r="6" spans="1:8" ht="25.5" thickBot="1" x14ac:dyDescent="0.4">
      <c r="A6" s="90" t="s">
        <v>217</v>
      </c>
      <c r="B6" s="142" t="s">
        <v>201</v>
      </c>
      <c r="C6" s="142"/>
      <c r="D6" s="94"/>
      <c r="E6" s="140">
        <v>0</v>
      </c>
      <c r="F6" s="140"/>
      <c r="G6" s="140">
        <v>24</v>
      </c>
      <c r="H6" s="140"/>
    </row>
    <row r="7" spans="1:8" ht="15" thickBot="1" x14ac:dyDescent="0.4">
      <c r="A7" s="90" t="s">
        <v>216</v>
      </c>
      <c r="B7" s="142" t="s">
        <v>201</v>
      </c>
      <c r="C7" s="142"/>
      <c r="D7" s="94"/>
      <c r="E7" s="140">
        <v>0</v>
      </c>
      <c r="F7" s="140"/>
      <c r="G7" s="140" t="s">
        <v>64</v>
      </c>
      <c r="H7" s="140"/>
    </row>
    <row r="8" spans="1:8" ht="15" thickBot="1" x14ac:dyDescent="0.4">
      <c r="A8" s="90" t="s">
        <v>215</v>
      </c>
      <c r="B8" s="142" t="s">
        <v>201</v>
      </c>
      <c r="C8" s="142"/>
      <c r="D8" s="94"/>
      <c r="E8" s="140">
        <v>0</v>
      </c>
      <c r="F8" s="140"/>
      <c r="G8" s="140">
        <v>15</v>
      </c>
      <c r="H8" s="140"/>
    </row>
    <row r="9" spans="1:8" ht="25.5" thickBot="1" x14ac:dyDescent="0.4">
      <c r="A9" s="90" t="s">
        <v>214</v>
      </c>
      <c r="B9" s="142" t="s">
        <v>201</v>
      </c>
      <c r="C9" s="142"/>
      <c r="D9" s="94"/>
      <c r="E9" s="140">
        <v>69</v>
      </c>
      <c r="F9" s="140"/>
      <c r="G9" s="140" t="s">
        <v>64</v>
      </c>
      <c r="H9" s="140"/>
    </row>
    <row r="10" spans="1:8" ht="15" thickBot="1" x14ac:dyDescent="0.4">
      <c r="A10" s="90" t="s">
        <v>213</v>
      </c>
      <c r="B10" s="142" t="s">
        <v>201</v>
      </c>
      <c r="C10" s="142"/>
      <c r="D10" s="94"/>
      <c r="E10" s="140">
        <v>2</v>
      </c>
      <c r="F10" s="140"/>
      <c r="G10" s="140">
        <v>0</v>
      </c>
      <c r="H10" s="140"/>
    </row>
    <row r="11" spans="1:8" ht="15" thickBot="1" x14ac:dyDescent="0.4">
      <c r="A11" s="90" t="s">
        <v>212</v>
      </c>
      <c r="B11" s="142" t="s">
        <v>201</v>
      </c>
      <c r="C11" s="142"/>
      <c r="D11" s="94"/>
      <c r="E11" s="140">
        <v>30</v>
      </c>
      <c r="F11" s="140"/>
      <c r="G11" s="140">
        <v>20</v>
      </c>
      <c r="H11" s="140"/>
    </row>
    <row r="12" spans="1:8" ht="15" thickBot="1" x14ac:dyDescent="0.4">
      <c r="A12" s="90" t="s">
        <v>211</v>
      </c>
      <c r="B12" s="142" t="s">
        <v>207</v>
      </c>
      <c r="C12" s="142"/>
      <c r="D12" s="94"/>
      <c r="E12" s="140">
        <v>0</v>
      </c>
      <c r="F12" s="140"/>
      <c r="G12" s="140" t="s">
        <v>64</v>
      </c>
      <c r="H12" s="140"/>
    </row>
    <row r="13" spans="1:8" ht="15" thickBot="1" x14ac:dyDescent="0.4">
      <c r="A13" s="90" t="s">
        <v>210</v>
      </c>
      <c r="B13" s="142" t="s">
        <v>207</v>
      </c>
      <c r="C13" s="142"/>
      <c r="D13" s="94"/>
      <c r="E13" s="140">
        <v>5.9999999999999995E-4</v>
      </c>
      <c r="F13" s="140"/>
      <c r="G13" s="140">
        <v>2.9999999999999997E-4</v>
      </c>
      <c r="H13" s="140"/>
    </row>
    <row r="14" spans="1:8" ht="15" thickBot="1" x14ac:dyDescent="0.4">
      <c r="A14" s="90" t="s">
        <v>209</v>
      </c>
      <c r="B14" s="142" t="s">
        <v>207</v>
      </c>
      <c r="C14" s="142"/>
      <c r="D14" s="94"/>
      <c r="E14" s="140">
        <v>6.1999999999999998E-3</v>
      </c>
      <c r="F14" s="140"/>
      <c r="G14" s="140">
        <v>4.53E-2</v>
      </c>
      <c r="H14" s="140"/>
    </row>
    <row r="15" spans="1:8" ht="15" thickBot="1" x14ac:dyDescent="0.4">
      <c r="A15" s="90" t="s">
        <v>208</v>
      </c>
      <c r="B15" s="142" t="s">
        <v>207</v>
      </c>
      <c r="C15" s="142"/>
      <c r="D15" s="94"/>
      <c r="E15" s="140">
        <v>5.0000000000000001E-4</v>
      </c>
      <c r="F15" s="140"/>
      <c r="G15" s="140">
        <v>1.5E-3</v>
      </c>
      <c r="H15" s="140"/>
    </row>
    <row r="16" spans="1:8" ht="15" thickBot="1" x14ac:dyDescent="0.4">
      <c r="A16" s="90" t="s">
        <v>206</v>
      </c>
      <c r="B16" s="142" t="s">
        <v>198</v>
      </c>
      <c r="C16" s="142"/>
      <c r="D16" s="94"/>
      <c r="E16" s="140">
        <v>14</v>
      </c>
      <c r="F16" s="140"/>
      <c r="G16" s="140">
        <v>9</v>
      </c>
      <c r="H16" s="140"/>
    </row>
    <row r="17" spans="1:8" ht="15" thickBot="1" x14ac:dyDescent="0.4">
      <c r="A17" s="90" t="s">
        <v>205</v>
      </c>
      <c r="B17" s="142" t="s">
        <v>198</v>
      </c>
      <c r="C17" s="142"/>
      <c r="D17" s="94"/>
      <c r="E17" s="140">
        <v>103</v>
      </c>
      <c r="F17" s="140"/>
      <c r="G17" s="140">
        <v>191</v>
      </c>
      <c r="H17" s="140"/>
    </row>
    <row r="18" spans="1:8" ht="15" thickBot="1" x14ac:dyDescent="0.4">
      <c r="A18" s="90" t="s">
        <v>204</v>
      </c>
      <c r="B18" s="142" t="s">
        <v>203</v>
      </c>
      <c r="C18" s="142"/>
      <c r="D18" s="94"/>
      <c r="E18" s="140">
        <v>0.86609999999999998</v>
      </c>
      <c r="F18" s="140"/>
      <c r="G18" s="140">
        <v>1.0034000000000001</v>
      </c>
      <c r="H18" s="140"/>
    </row>
    <row r="19" spans="1:8" ht="15" thickBot="1" x14ac:dyDescent="0.4">
      <c r="A19" s="90" t="s">
        <v>202</v>
      </c>
      <c r="B19" s="142" t="s">
        <v>201</v>
      </c>
      <c r="C19" s="142"/>
      <c r="D19" s="94"/>
      <c r="E19" s="145">
        <v>1100</v>
      </c>
      <c r="F19" s="145"/>
      <c r="G19" s="140" t="s">
        <v>64</v>
      </c>
      <c r="H19" s="140"/>
    </row>
    <row r="20" spans="1:8" ht="15" thickBot="1" x14ac:dyDescent="0.4">
      <c r="A20" s="90" t="s">
        <v>200</v>
      </c>
      <c r="B20" s="142" t="s">
        <v>198</v>
      </c>
      <c r="C20" s="142"/>
      <c r="D20" s="94"/>
      <c r="E20" s="140">
        <v>130</v>
      </c>
      <c r="F20" s="140"/>
      <c r="G20" s="140">
        <v>18</v>
      </c>
      <c r="H20" s="140"/>
    </row>
    <row r="21" spans="1:8" ht="15" thickBot="1" x14ac:dyDescent="0.4">
      <c r="A21" s="90" t="s">
        <v>199</v>
      </c>
      <c r="B21" s="142" t="s">
        <v>198</v>
      </c>
      <c r="C21" s="142"/>
      <c r="D21" s="94"/>
      <c r="E21" s="140">
        <v>10</v>
      </c>
      <c r="F21" s="140"/>
      <c r="G21" s="140">
        <v>219</v>
      </c>
      <c r="H21" s="140"/>
    </row>
    <row r="22" spans="1:8" ht="15" thickBot="1" x14ac:dyDescent="0.4">
      <c r="A22" s="90" t="s">
        <v>197</v>
      </c>
      <c r="B22" s="142" t="s">
        <v>195</v>
      </c>
      <c r="C22" s="142"/>
      <c r="D22" s="95"/>
      <c r="E22" s="145">
        <v>29680</v>
      </c>
      <c r="F22" s="145"/>
      <c r="G22" s="140">
        <v>26420</v>
      </c>
      <c r="H22" s="140"/>
    </row>
    <row r="23" spans="1:8" ht="15" thickBot="1" x14ac:dyDescent="0.4">
      <c r="A23" s="90" t="s">
        <v>196</v>
      </c>
      <c r="B23" s="142" t="s">
        <v>195</v>
      </c>
      <c r="C23" s="142"/>
      <c r="D23" s="95"/>
      <c r="E23" s="140">
        <v>117</v>
      </c>
      <c r="F23" s="140"/>
      <c r="G23" s="140" t="s">
        <v>64</v>
      </c>
      <c r="H23" s="140"/>
    </row>
    <row r="24" spans="1:8" ht="15" thickBot="1" x14ac:dyDescent="0.4">
      <c r="A24" s="91" t="s">
        <v>194</v>
      </c>
      <c r="B24" s="146" t="s">
        <v>174</v>
      </c>
      <c r="C24" s="146"/>
      <c r="D24" s="147">
        <v>2022</v>
      </c>
      <c r="E24" s="147"/>
      <c r="F24" s="147">
        <v>2023</v>
      </c>
      <c r="G24" s="147"/>
      <c r="H24" s="147"/>
    </row>
    <row r="25" spans="1:8" ht="15" thickBot="1" x14ac:dyDescent="0.4">
      <c r="A25" s="90" t="s">
        <v>193</v>
      </c>
      <c r="B25" s="142" t="s">
        <v>192</v>
      </c>
      <c r="C25" s="142"/>
      <c r="D25" s="94"/>
      <c r="E25" s="140">
        <v>0.32469999999999999</v>
      </c>
      <c r="F25" s="140"/>
      <c r="G25" s="140">
        <v>0.28470000000000001</v>
      </c>
      <c r="H25" s="140"/>
    </row>
    <row r="26" spans="1:8" ht="15" thickBot="1" x14ac:dyDescent="0.4">
      <c r="A26" s="90" t="s">
        <v>191</v>
      </c>
      <c r="B26" s="142" t="s">
        <v>190</v>
      </c>
      <c r="C26" s="142"/>
      <c r="D26" s="95"/>
      <c r="E26" s="145">
        <v>5633</v>
      </c>
      <c r="F26" s="145"/>
      <c r="G26" s="145">
        <v>4590</v>
      </c>
      <c r="H26" s="145"/>
    </row>
    <row r="27" spans="1:8" ht="15" thickBot="1" x14ac:dyDescent="0.4">
      <c r="A27" s="90" t="s">
        <v>189</v>
      </c>
      <c r="B27" s="142" t="s">
        <v>188</v>
      </c>
      <c r="C27" s="142"/>
      <c r="D27" s="94"/>
      <c r="E27" s="140">
        <v>57.47</v>
      </c>
      <c r="F27" s="140"/>
      <c r="G27" s="140">
        <v>54.854399999999998</v>
      </c>
      <c r="H27" s="140"/>
    </row>
    <row r="28" spans="1:8" ht="15" thickBot="1" x14ac:dyDescent="0.4">
      <c r="A28" s="90" t="s">
        <v>187</v>
      </c>
      <c r="B28" s="142" t="s">
        <v>185</v>
      </c>
      <c r="C28" s="142"/>
      <c r="D28" s="95"/>
      <c r="E28" s="145">
        <v>5726</v>
      </c>
      <c r="F28" s="145"/>
      <c r="G28" s="144">
        <v>6609.53</v>
      </c>
      <c r="H28" s="144"/>
    </row>
    <row r="29" spans="1:8" ht="15" thickBot="1" x14ac:dyDescent="0.4">
      <c r="A29" s="90" t="s">
        <v>186</v>
      </c>
      <c r="B29" s="142" t="s">
        <v>185</v>
      </c>
      <c r="C29" s="142"/>
      <c r="D29" s="95"/>
      <c r="E29" s="145">
        <v>2090</v>
      </c>
      <c r="F29" s="145"/>
      <c r="G29" s="144">
        <v>2086.96</v>
      </c>
      <c r="H29" s="144"/>
    </row>
    <row r="30" spans="1:8" ht="15" thickBot="1" x14ac:dyDescent="0.4">
      <c r="A30" s="90" t="s">
        <v>184</v>
      </c>
      <c r="B30" s="142" t="s">
        <v>183</v>
      </c>
      <c r="C30" s="142"/>
      <c r="D30" s="94"/>
      <c r="E30" s="140">
        <v>96.6995</v>
      </c>
      <c r="F30" s="140"/>
      <c r="G30" s="143">
        <v>77.56</v>
      </c>
      <c r="H30" s="143"/>
    </row>
    <row r="31" spans="1:8" ht="15" thickBot="1" x14ac:dyDescent="0.4">
      <c r="A31" s="90" t="s">
        <v>182</v>
      </c>
      <c r="B31" s="142" t="s">
        <v>181</v>
      </c>
      <c r="C31" s="142"/>
      <c r="D31" s="94"/>
      <c r="E31" s="140">
        <v>4.9099999999999998E-2</v>
      </c>
      <c r="F31" s="140"/>
      <c r="G31" s="143">
        <v>4.87E-2</v>
      </c>
      <c r="H31" s="143"/>
    </row>
    <row r="32" spans="1:8" ht="15" thickBot="1" x14ac:dyDescent="0.4">
      <c r="A32" s="90" t="s">
        <v>180</v>
      </c>
      <c r="B32" s="142" t="s">
        <v>178</v>
      </c>
      <c r="C32" s="142"/>
      <c r="D32" s="94"/>
      <c r="E32" s="140">
        <v>7.46E-2</v>
      </c>
      <c r="F32" s="140"/>
      <c r="G32" s="143">
        <v>7.4800000000000005E-2</v>
      </c>
      <c r="H32" s="143"/>
    </row>
    <row r="33" spans="1:8" ht="15" thickBot="1" x14ac:dyDescent="0.4">
      <c r="A33" s="90" t="s">
        <v>179</v>
      </c>
      <c r="B33" s="142" t="s">
        <v>178</v>
      </c>
      <c r="C33" s="142"/>
      <c r="D33" s="94"/>
      <c r="E33" s="140">
        <v>0.1353</v>
      </c>
      <c r="F33" s="140"/>
      <c r="G33" s="143">
        <v>1.694E-2</v>
      </c>
      <c r="H33" s="143"/>
    </row>
    <row r="34" spans="1:8" ht="15" thickBot="1" x14ac:dyDescent="0.4">
      <c r="A34" s="90" t="s">
        <v>177</v>
      </c>
      <c r="B34" s="142" t="s">
        <v>176</v>
      </c>
      <c r="C34" s="142"/>
      <c r="D34" s="95"/>
      <c r="E34" s="145">
        <v>8423</v>
      </c>
      <c r="F34" s="145"/>
      <c r="G34" s="145">
        <v>7872</v>
      </c>
      <c r="H34" s="145"/>
    </row>
    <row r="35" spans="1:8" ht="15" thickBot="1" x14ac:dyDescent="0.4">
      <c r="A35" s="148" t="s">
        <v>175</v>
      </c>
      <c r="B35" s="148"/>
      <c r="C35" s="146" t="s">
        <v>174</v>
      </c>
      <c r="D35" s="146"/>
      <c r="E35" s="149">
        <v>2022</v>
      </c>
      <c r="F35" s="149"/>
      <c r="G35" s="149">
        <v>2023</v>
      </c>
      <c r="H35" s="149"/>
    </row>
    <row r="36" spans="1:8" ht="15" thickBot="1" x14ac:dyDescent="0.4">
      <c r="A36" s="142" t="s">
        <v>173</v>
      </c>
      <c r="B36" s="142"/>
      <c r="C36" s="142" t="s">
        <v>171</v>
      </c>
      <c r="D36" s="142"/>
      <c r="E36" s="140">
        <v>475</v>
      </c>
      <c r="F36" s="140"/>
      <c r="G36" s="140">
        <v>394</v>
      </c>
      <c r="H36" s="140"/>
    </row>
    <row r="37" spans="1:8" ht="15" thickBot="1" x14ac:dyDescent="0.4">
      <c r="A37" s="142" t="s">
        <v>172</v>
      </c>
      <c r="B37" s="142"/>
      <c r="C37" s="142" t="s">
        <v>171</v>
      </c>
      <c r="D37" s="142"/>
      <c r="E37" s="140">
        <v>361</v>
      </c>
      <c r="F37" s="140"/>
      <c r="G37" s="140">
        <v>213</v>
      </c>
      <c r="H37" s="140"/>
    </row>
    <row r="38" spans="1:8" ht="15" thickBot="1" x14ac:dyDescent="0.4">
      <c r="A38" s="142" t="s">
        <v>249</v>
      </c>
      <c r="B38" s="142"/>
      <c r="C38" s="142" t="s">
        <v>171</v>
      </c>
      <c r="D38" s="142"/>
      <c r="E38" s="140" t="s">
        <v>64</v>
      </c>
      <c r="F38" s="140"/>
      <c r="G38" s="140">
        <v>155</v>
      </c>
      <c r="H38" s="140"/>
    </row>
    <row r="39" spans="1:8" x14ac:dyDescent="0.35">
      <c r="A39" s="15" t="s">
        <v>69</v>
      </c>
    </row>
  </sheetData>
  <mergeCells count="118">
    <mergeCell ref="E23:F23"/>
    <mergeCell ref="G25:H25"/>
    <mergeCell ref="G26:H26"/>
    <mergeCell ref="G27:H27"/>
    <mergeCell ref="G28:H28"/>
    <mergeCell ref="G23:H23"/>
    <mergeCell ref="E22:F22"/>
    <mergeCell ref="A38:B38"/>
    <mergeCell ref="C38:D38"/>
    <mergeCell ref="E38:F38"/>
    <mergeCell ref="G38:H38"/>
    <mergeCell ref="G22:H22"/>
    <mergeCell ref="G34:H34"/>
    <mergeCell ref="A36:B36"/>
    <mergeCell ref="C36:D36"/>
    <mergeCell ref="E36:F36"/>
    <mergeCell ref="G36:H36"/>
    <mergeCell ref="E31:F31"/>
    <mergeCell ref="E32:F32"/>
    <mergeCell ref="B26:C26"/>
    <mergeCell ref="B27:C27"/>
    <mergeCell ref="E26:F26"/>
    <mergeCell ref="E27:F27"/>
    <mergeCell ref="B28:C28"/>
    <mergeCell ref="G14:H14"/>
    <mergeCell ref="G15:H15"/>
    <mergeCell ref="E14:F14"/>
    <mergeCell ref="E15:F15"/>
    <mergeCell ref="E30:F30"/>
    <mergeCell ref="A37:B37"/>
    <mergeCell ref="C37:D37"/>
    <mergeCell ref="E37:F37"/>
    <mergeCell ref="G37:H37"/>
    <mergeCell ref="B30:C30"/>
    <mergeCell ref="B31:C31"/>
    <mergeCell ref="G30:H30"/>
    <mergeCell ref="G31:H31"/>
    <mergeCell ref="B32:C32"/>
    <mergeCell ref="B33:C33"/>
    <mergeCell ref="G32:H32"/>
    <mergeCell ref="G33:H33"/>
    <mergeCell ref="B34:C34"/>
    <mergeCell ref="A35:B35"/>
    <mergeCell ref="C35:D35"/>
    <mergeCell ref="E35:F35"/>
    <mergeCell ref="E33:F33"/>
    <mergeCell ref="E34:F34"/>
    <mergeCell ref="G35:H35"/>
    <mergeCell ref="B29:C29"/>
    <mergeCell ref="G29:H29"/>
    <mergeCell ref="E28:F28"/>
    <mergeCell ref="E29:F29"/>
    <mergeCell ref="B22:C22"/>
    <mergeCell ref="B23:C23"/>
    <mergeCell ref="G2:H2"/>
    <mergeCell ref="G3:H3"/>
    <mergeCell ref="G4:H4"/>
    <mergeCell ref="B24:C24"/>
    <mergeCell ref="D24:E24"/>
    <mergeCell ref="F24:H24"/>
    <mergeCell ref="B25:C25"/>
    <mergeCell ref="E25:F25"/>
    <mergeCell ref="B18:C18"/>
    <mergeCell ref="B19:C19"/>
    <mergeCell ref="G18:H18"/>
    <mergeCell ref="G19:H19"/>
    <mergeCell ref="E18:F18"/>
    <mergeCell ref="E19:F19"/>
    <mergeCell ref="B20:C20"/>
    <mergeCell ref="B21:C21"/>
    <mergeCell ref="G20:H20"/>
    <mergeCell ref="G21:H21"/>
    <mergeCell ref="E20:F20"/>
    <mergeCell ref="E21:F21"/>
    <mergeCell ref="B14:C14"/>
    <mergeCell ref="B15:C15"/>
    <mergeCell ref="B8:C8"/>
    <mergeCell ref="B9:C9"/>
    <mergeCell ref="G8:H8"/>
    <mergeCell ref="G9:H9"/>
    <mergeCell ref="E8:F8"/>
    <mergeCell ref="E9:F9"/>
    <mergeCell ref="B16:C16"/>
    <mergeCell ref="B17:C17"/>
    <mergeCell ref="G16:H16"/>
    <mergeCell ref="G17:H17"/>
    <mergeCell ref="E16:F16"/>
    <mergeCell ref="E17:F17"/>
    <mergeCell ref="B10:C10"/>
    <mergeCell ref="B11:C11"/>
    <mergeCell ref="G10:H10"/>
    <mergeCell ref="G11:H11"/>
    <mergeCell ref="E10:F10"/>
    <mergeCell ref="E11:F11"/>
    <mergeCell ref="B12:C12"/>
    <mergeCell ref="B13:C13"/>
    <mergeCell ref="G12:H12"/>
    <mergeCell ref="G13:H13"/>
    <mergeCell ref="E12:F12"/>
    <mergeCell ref="E13:F13"/>
    <mergeCell ref="B1:C1"/>
    <mergeCell ref="B2:C2"/>
    <mergeCell ref="B3:C3"/>
    <mergeCell ref="B4:C4"/>
    <mergeCell ref="B5:C5"/>
    <mergeCell ref="G5:H5"/>
    <mergeCell ref="B6:C6"/>
    <mergeCell ref="B7:C7"/>
    <mergeCell ref="G6:H6"/>
    <mergeCell ref="G7:H7"/>
    <mergeCell ref="E2:F2"/>
    <mergeCell ref="E3:F3"/>
    <mergeCell ref="E4:F4"/>
    <mergeCell ref="E5:F5"/>
    <mergeCell ref="E6:F6"/>
    <mergeCell ref="E7:F7"/>
    <mergeCell ref="G1:H1"/>
    <mergeCell ref="E1:F1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tabSelected="1" workbookViewId="0">
      <selection activeCell="A12" sqref="A12"/>
    </sheetView>
  </sheetViews>
  <sheetFormatPr baseColWidth="10" defaultRowHeight="14.5" x14ac:dyDescent="0.35"/>
  <cols>
    <col min="1" max="1" width="34.54296875" customWidth="1"/>
  </cols>
  <sheetData>
    <row r="2" spans="1:3" ht="15" thickBot="1" x14ac:dyDescent="0.4"/>
    <row r="3" spans="1:3" ht="15.5" thickBot="1" x14ac:dyDescent="0.4">
      <c r="A3" s="110" t="s">
        <v>116</v>
      </c>
      <c r="B3" s="111">
        <v>2022</v>
      </c>
      <c r="C3" s="111">
        <v>2023</v>
      </c>
    </row>
    <row r="4" spans="1:3" ht="50.5" thickBot="1" x14ac:dyDescent="0.4">
      <c r="A4" s="56" t="s">
        <v>250</v>
      </c>
      <c r="B4" s="19">
        <v>362</v>
      </c>
      <c r="C4" s="19">
        <v>339</v>
      </c>
    </row>
    <row r="5" spans="1:3" ht="25.5" thickBot="1" x14ac:dyDescent="0.4">
      <c r="A5" s="56" t="s">
        <v>251</v>
      </c>
      <c r="B5" s="19">
        <v>298</v>
      </c>
      <c r="C5" s="19">
        <v>350</v>
      </c>
    </row>
    <row r="6" spans="1:3" ht="15" thickBot="1" x14ac:dyDescent="0.4">
      <c r="A6" s="56" t="s">
        <v>252</v>
      </c>
      <c r="B6" s="19">
        <v>3</v>
      </c>
      <c r="C6" s="19">
        <v>5</v>
      </c>
    </row>
    <row r="7" spans="1:3" ht="15" thickBot="1" x14ac:dyDescent="0.4">
      <c r="A7" s="56" t="s">
        <v>253</v>
      </c>
      <c r="B7" s="19">
        <v>12</v>
      </c>
      <c r="C7" s="19">
        <v>12</v>
      </c>
    </row>
    <row r="8" spans="1:3" ht="15" thickBot="1" x14ac:dyDescent="0.4">
      <c r="A8" s="56" t="s">
        <v>254</v>
      </c>
      <c r="B8" s="19">
        <v>2</v>
      </c>
      <c r="C8" s="19">
        <v>3</v>
      </c>
    </row>
    <row r="9" spans="1:3" ht="15" thickBot="1" x14ac:dyDescent="0.4">
      <c r="A9" s="56" t="s">
        <v>255</v>
      </c>
      <c r="B9" s="19">
        <v>18</v>
      </c>
      <c r="C9" s="19">
        <v>15</v>
      </c>
    </row>
    <row r="10" spans="1:3" ht="38" thickBot="1" x14ac:dyDescent="0.4">
      <c r="A10" s="56" t="s">
        <v>256</v>
      </c>
      <c r="B10" s="19">
        <v>1</v>
      </c>
      <c r="C10" s="19">
        <v>0</v>
      </c>
    </row>
    <row r="11" spans="1:3" ht="15" thickBot="1" x14ac:dyDescent="0.4">
      <c r="A11" s="112" t="s">
        <v>257</v>
      </c>
      <c r="B11" s="113">
        <v>696</v>
      </c>
      <c r="C11" s="113">
        <v>724</v>
      </c>
    </row>
    <row r="12" spans="1:3" x14ac:dyDescent="0.35">
      <c r="A12" s="15" t="s">
        <v>69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E29" sqref="A15:E29"/>
    </sheetView>
  </sheetViews>
  <sheetFormatPr baseColWidth="10" defaultColWidth="11.453125" defaultRowHeight="14.5" x14ac:dyDescent="0.35"/>
  <cols>
    <col min="1" max="1" width="54.54296875" style="5" customWidth="1"/>
    <col min="2" max="2" width="11.453125" style="2"/>
    <col min="3" max="3" width="12.54296875" style="2" customWidth="1"/>
    <col min="4" max="16384" width="11.453125" style="2"/>
  </cols>
  <sheetData>
    <row r="1" spans="1:3" ht="15.5" thickBot="1" x14ac:dyDescent="0.4">
      <c r="A1" s="8" t="s">
        <v>3</v>
      </c>
      <c r="B1" s="9">
        <v>2022</v>
      </c>
      <c r="C1" s="9">
        <v>2023</v>
      </c>
    </row>
    <row r="2" spans="1:3" ht="15" thickBot="1" x14ac:dyDescent="0.4">
      <c r="A2" s="10" t="s">
        <v>4</v>
      </c>
      <c r="B2" s="11">
        <v>70</v>
      </c>
      <c r="C2" s="115">
        <v>53</v>
      </c>
    </row>
    <row r="3" spans="1:3" ht="15" thickBot="1" x14ac:dyDescent="0.4">
      <c r="A3" s="10" t="s">
        <v>5</v>
      </c>
      <c r="B3" s="11">
        <v>423.7</v>
      </c>
      <c r="C3" s="114">
        <v>1188.47</v>
      </c>
    </row>
    <row r="4" spans="1:3" ht="15" thickBot="1" x14ac:dyDescent="0.4">
      <c r="A4" s="10" t="s">
        <v>6</v>
      </c>
      <c r="B4" s="11">
        <v>0.40939999999999999</v>
      </c>
      <c r="C4" s="114">
        <v>0.61360000000000003</v>
      </c>
    </row>
    <row r="5" spans="1:3" ht="15" thickBot="1" x14ac:dyDescent="0.4">
      <c r="A5" s="10" t="s">
        <v>7</v>
      </c>
      <c r="B5" s="11">
        <v>69</v>
      </c>
      <c r="C5" s="114">
        <v>43</v>
      </c>
    </row>
    <row r="6" spans="1:3" ht="15" thickBot="1" x14ac:dyDescent="0.4">
      <c r="A6" s="10" t="s">
        <v>8</v>
      </c>
      <c r="B6" s="11">
        <v>69</v>
      </c>
      <c r="C6" s="114">
        <v>43</v>
      </c>
    </row>
    <row r="7" spans="1:3" ht="15.5" thickBot="1" x14ac:dyDescent="0.4">
      <c r="A7" s="12" t="s">
        <v>9</v>
      </c>
      <c r="B7" s="13"/>
      <c r="C7" s="13"/>
    </row>
    <row r="8" spans="1:3" ht="15" thickBot="1" x14ac:dyDescent="0.4">
      <c r="A8" s="10" t="s">
        <v>10</v>
      </c>
      <c r="B8" s="14">
        <v>8189</v>
      </c>
      <c r="C8" s="114">
        <v>14302</v>
      </c>
    </row>
    <row r="9" spans="1:3" ht="15" thickBot="1" x14ac:dyDescent="0.4">
      <c r="A9" s="10" t="s">
        <v>11</v>
      </c>
      <c r="B9" s="14">
        <v>4984</v>
      </c>
      <c r="C9" s="114" t="s">
        <v>64</v>
      </c>
    </row>
    <row r="11" spans="1:3" x14ac:dyDescent="0.35">
      <c r="A11" s="15" t="s">
        <v>12</v>
      </c>
    </row>
    <row r="12" spans="1:3" x14ac:dyDescent="0.35">
      <c r="A12" s="16" t="s">
        <v>13</v>
      </c>
    </row>
    <row r="13" spans="1:3" x14ac:dyDescent="0.35">
      <c r="A13" s="15" t="s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opLeftCell="A13" workbookViewId="0">
      <selection activeCell="B21" sqref="B21"/>
    </sheetView>
  </sheetViews>
  <sheetFormatPr baseColWidth="10" defaultRowHeight="14.5" x14ac:dyDescent="0.35"/>
  <sheetData>
    <row r="1" spans="1:5" ht="45.5" thickBot="1" x14ac:dyDescent="0.4">
      <c r="A1" s="17" t="s">
        <v>15</v>
      </c>
      <c r="B1" s="18" t="s">
        <v>16</v>
      </c>
      <c r="C1" s="18" t="s">
        <v>17</v>
      </c>
      <c r="D1" s="18" t="s">
        <v>18</v>
      </c>
      <c r="E1" s="18" t="s">
        <v>19</v>
      </c>
    </row>
    <row r="2" spans="1:5" ht="15" thickBot="1" x14ac:dyDescent="0.4">
      <c r="A2" s="10" t="s">
        <v>20</v>
      </c>
      <c r="B2" s="19">
        <v>22</v>
      </c>
      <c r="C2" s="11">
        <v>0.54800000000000004</v>
      </c>
      <c r="D2" s="11">
        <v>441.59</v>
      </c>
      <c r="E2" s="20">
        <v>0.95089999999999997</v>
      </c>
    </row>
    <row r="3" spans="1:5" ht="15" thickBot="1" x14ac:dyDescent="0.4">
      <c r="A3" s="10" t="s">
        <v>21</v>
      </c>
      <c r="B3" s="19">
        <v>15</v>
      </c>
      <c r="C3" s="11">
        <v>0.55200000000000005</v>
      </c>
      <c r="D3" s="11">
        <v>679.73</v>
      </c>
      <c r="E3" s="20">
        <v>0.96589999999999998</v>
      </c>
    </row>
    <row r="4" spans="1:5" ht="15" thickBot="1" x14ac:dyDescent="0.4">
      <c r="A4" s="10" t="s">
        <v>22</v>
      </c>
      <c r="B4" s="19">
        <v>16</v>
      </c>
      <c r="C4" s="11">
        <v>0.76</v>
      </c>
      <c r="D4" s="21">
        <v>2692.94</v>
      </c>
      <c r="E4" s="20">
        <v>0.98540000000000005</v>
      </c>
    </row>
    <row r="5" spans="1:5" x14ac:dyDescent="0.35">
      <c r="A5" s="5"/>
      <c r="B5" s="2"/>
      <c r="C5" s="2"/>
      <c r="D5" s="2"/>
      <c r="E5" s="2"/>
    </row>
    <row r="6" spans="1:5" ht="15" thickBot="1" x14ac:dyDescent="0.4">
      <c r="A6" s="5"/>
      <c r="B6" s="2"/>
      <c r="C6" s="2"/>
      <c r="D6" s="2"/>
      <c r="E6" s="2"/>
    </row>
    <row r="7" spans="1:5" ht="45.5" thickBot="1" x14ac:dyDescent="0.4">
      <c r="A7" s="22" t="s">
        <v>23</v>
      </c>
      <c r="B7" s="23" t="s">
        <v>24</v>
      </c>
      <c r="C7" s="23" t="s">
        <v>25</v>
      </c>
      <c r="D7" s="2"/>
      <c r="E7" s="2"/>
    </row>
    <row r="8" spans="1:5" ht="15" thickBot="1" x14ac:dyDescent="0.4">
      <c r="A8" s="10" t="s">
        <v>26</v>
      </c>
      <c r="B8" s="11">
        <v>30</v>
      </c>
      <c r="C8" s="14">
        <v>3516</v>
      </c>
      <c r="D8" s="2"/>
      <c r="E8" s="2"/>
    </row>
    <row r="9" spans="1:5" ht="15" thickBot="1" x14ac:dyDescent="0.4">
      <c r="A9" s="10" t="s">
        <v>27</v>
      </c>
      <c r="B9" s="11">
        <v>35</v>
      </c>
      <c r="C9" s="14">
        <v>4257</v>
      </c>
      <c r="D9" s="2"/>
      <c r="E9" s="2"/>
    </row>
    <row r="10" spans="1:5" ht="15" thickBot="1" x14ac:dyDescent="0.4">
      <c r="A10" s="10" t="s">
        <v>28</v>
      </c>
      <c r="B10" s="11">
        <v>80</v>
      </c>
      <c r="C10" s="14">
        <v>6529</v>
      </c>
      <c r="D10" s="2"/>
      <c r="E10" s="2"/>
    </row>
    <row r="11" spans="1:5" x14ac:dyDescent="0.35">
      <c r="A11" s="5"/>
      <c r="B11" s="2"/>
      <c r="C11" s="2"/>
      <c r="D11" s="2"/>
      <c r="E11" s="2"/>
    </row>
    <row r="12" spans="1:5" ht="15" thickBot="1" x14ac:dyDescent="0.4">
      <c r="A12" s="5"/>
      <c r="B12" s="2"/>
      <c r="C12" s="2"/>
      <c r="D12" s="2"/>
      <c r="E12" s="2"/>
    </row>
    <row r="13" spans="1:5" ht="45.5" thickBot="1" x14ac:dyDescent="0.4">
      <c r="A13" s="22" t="s">
        <v>29</v>
      </c>
      <c r="B13" s="23" t="s">
        <v>24</v>
      </c>
      <c r="C13" s="23" t="s">
        <v>30</v>
      </c>
      <c r="D13" s="2"/>
      <c r="E13" s="2"/>
    </row>
    <row r="14" spans="1:5" ht="42.5" thickBot="1" x14ac:dyDescent="0.4">
      <c r="A14" s="24" t="s">
        <v>31</v>
      </c>
      <c r="B14" s="11">
        <v>33</v>
      </c>
      <c r="C14" s="14">
        <v>1808</v>
      </c>
      <c r="D14" s="2"/>
      <c r="E14" s="2"/>
    </row>
    <row r="15" spans="1:5" ht="42.5" thickBot="1" x14ac:dyDescent="0.4">
      <c r="A15" s="24" t="s">
        <v>32</v>
      </c>
      <c r="B15" s="11">
        <v>21</v>
      </c>
      <c r="C15" s="14">
        <v>3506</v>
      </c>
      <c r="D15" s="2"/>
      <c r="E15" s="2"/>
    </row>
    <row r="16" spans="1:5" x14ac:dyDescent="0.35">
      <c r="A16" s="116" t="s">
        <v>69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G5" sqref="G5"/>
    </sheetView>
  </sheetViews>
  <sheetFormatPr baseColWidth="10" defaultColWidth="11.453125" defaultRowHeight="14.5" x14ac:dyDescent="0.35"/>
  <cols>
    <col min="1" max="1" width="31.36328125" style="5" customWidth="1"/>
    <col min="2" max="16384" width="11.453125" style="2"/>
  </cols>
  <sheetData>
    <row r="1" spans="1:7" ht="15.5" thickBot="1" x14ac:dyDescent="0.4">
      <c r="A1" s="25"/>
      <c r="B1" s="132">
        <v>2022</v>
      </c>
      <c r="C1" s="132"/>
      <c r="D1" s="132"/>
      <c r="E1" s="35">
        <v>2023</v>
      </c>
      <c r="F1" s="34"/>
      <c r="G1" s="34"/>
    </row>
    <row r="2" spans="1:7" ht="15" thickBot="1" x14ac:dyDescent="0.4">
      <c r="A2" s="26"/>
      <c r="B2" s="27" t="s">
        <v>33</v>
      </c>
      <c r="C2" s="27" t="s">
        <v>34</v>
      </c>
      <c r="D2" s="27" t="s">
        <v>35</v>
      </c>
      <c r="E2" s="36" t="s">
        <v>33</v>
      </c>
      <c r="F2" s="27" t="s">
        <v>34</v>
      </c>
      <c r="G2" s="27" t="s">
        <v>35</v>
      </c>
    </row>
    <row r="3" spans="1:7" ht="15" thickBot="1" x14ac:dyDescent="0.4">
      <c r="A3" s="26" t="s">
        <v>36</v>
      </c>
      <c r="B3" s="11">
        <v>45</v>
      </c>
      <c r="C3" s="11">
        <v>45</v>
      </c>
      <c r="D3" s="11">
        <v>0</v>
      </c>
      <c r="E3" s="37">
        <v>59</v>
      </c>
      <c r="F3" s="28">
        <v>24</v>
      </c>
      <c r="G3" s="28">
        <v>0</v>
      </c>
    </row>
    <row r="4" spans="1:7" ht="15" thickBot="1" x14ac:dyDescent="0.4">
      <c r="A4" s="26" t="s">
        <v>37</v>
      </c>
      <c r="B4" s="11"/>
      <c r="C4" s="14">
        <v>1620</v>
      </c>
      <c r="D4" s="11">
        <v>14</v>
      </c>
      <c r="E4" s="37"/>
      <c r="F4" s="29">
        <v>1171</v>
      </c>
      <c r="G4" s="28">
        <v>7</v>
      </c>
    </row>
    <row r="5" spans="1:7" ht="15" thickBot="1" x14ac:dyDescent="0.4">
      <c r="A5" s="30" t="s">
        <v>38</v>
      </c>
      <c r="B5" s="31">
        <f t="shared" ref="B5:F5" si="0">SUM(B3:B4)</f>
        <v>45</v>
      </c>
      <c r="C5" s="32">
        <f t="shared" si="0"/>
        <v>1665</v>
      </c>
      <c r="D5" s="32">
        <f t="shared" si="0"/>
        <v>14</v>
      </c>
      <c r="E5" s="38">
        <f t="shared" si="0"/>
        <v>59</v>
      </c>
      <c r="F5" s="38">
        <f t="shared" si="0"/>
        <v>1195</v>
      </c>
      <c r="G5" s="38">
        <v>7</v>
      </c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10" workbookViewId="0">
      <selection activeCell="F14" sqref="F14"/>
    </sheetView>
  </sheetViews>
  <sheetFormatPr baseColWidth="10" defaultColWidth="11.453125" defaultRowHeight="14.5" x14ac:dyDescent="0.35"/>
  <cols>
    <col min="1" max="1" width="39.36328125" style="5" customWidth="1"/>
    <col min="2" max="16384" width="11.453125" style="2"/>
  </cols>
  <sheetData>
    <row r="1" spans="1:6" ht="18.5" x14ac:dyDescent="0.35">
      <c r="A1" s="39" t="s">
        <v>39</v>
      </c>
      <c r="B1"/>
      <c r="C1"/>
      <c r="D1"/>
      <c r="E1"/>
      <c r="F1"/>
    </row>
    <row r="2" spans="1:6" ht="15" thickBot="1" x14ac:dyDescent="0.4">
      <c r="A2" s="40"/>
      <c r="B2"/>
      <c r="C2"/>
      <c r="D2"/>
      <c r="E2"/>
      <c r="F2"/>
    </row>
    <row r="3" spans="1:6" ht="15" thickBot="1" x14ac:dyDescent="0.4">
      <c r="A3" s="41" t="s">
        <v>40</v>
      </c>
      <c r="B3" s="42">
        <v>5079</v>
      </c>
      <c r="C3"/>
      <c r="D3"/>
      <c r="E3"/>
      <c r="F3"/>
    </row>
    <row r="4" spans="1:6" ht="15" thickBot="1" x14ac:dyDescent="0.4">
      <c r="A4" s="43" t="s">
        <v>41</v>
      </c>
      <c r="B4" s="44">
        <v>24221</v>
      </c>
      <c r="C4"/>
      <c r="D4"/>
      <c r="E4"/>
      <c r="F4"/>
    </row>
    <row r="5" spans="1:6" ht="28.5" thickBot="1" x14ac:dyDescent="0.4">
      <c r="A5" s="43" t="s">
        <v>42</v>
      </c>
      <c r="B5" s="45">
        <v>64.36</v>
      </c>
      <c r="C5"/>
      <c r="D5"/>
      <c r="E5"/>
      <c r="F5"/>
    </row>
    <row r="6" spans="1:6" ht="15" thickBot="1" x14ac:dyDescent="0.4">
      <c r="A6" s="43" t="s">
        <v>43</v>
      </c>
      <c r="B6" s="45">
        <v>4.7699999999999996</v>
      </c>
      <c r="C6"/>
      <c r="D6"/>
      <c r="E6"/>
      <c r="F6"/>
    </row>
    <row r="7" spans="1:6" ht="15" thickBot="1" x14ac:dyDescent="0.4">
      <c r="A7" s="46" t="s">
        <v>44</v>
      </c>
      <c r="B7" s="33">
        <v>29300</v>
      </c>
      <c r="C7"/>
      <c r="D7"/>
      <c r="E7"/>
      <c r="F7"/>
    </row>
    <row r="8" spans="1:6" x14ac:dyDescent="0.35">
      <c r="A8" s="40"/>
      <c r="B8"/>
      <c r="C8"/>
      <c r="D8"/>
      <c r="E8"/>
      <c r="F8"/>
    </row>
    <row r="9" spans="1:6" ht="18.5" x14ac:dyDescent="0.35">
      <c r="A9" s="39" t="s">
        <v>45</v>
      </c>
      <c r="B9"/>
      <c r="C9"/>
      <c r="D9"/>
      <c r="E9"/>
      <c r="F9"/>
    </row>
    <row r="10" spans="1:6" ht="15" thickBot="1" x14ac:dyDescent="0.4">
      <c r="A10" s="40"/>
      <c r="B10"/>
      <c r="C10"/>
      <c r="D10"/>
      <c r="E10"/>
      <c r="F10"/>
    </row>
    <row r="11" spans="1:6" ht="60.5" thickBot="1" x14ac:dyDescent="0.4">
      <c r="A11" s="17" t="s">
        <v>46</v>
      </c>
      <c r="B11" s="18" t="s">
        <v>47</v>
      </c>
      <c r="C11" s="18" t="s">
        <v>41</v>
      </c>
      <c r="D11" s="18" t="s">
        <v>48</v>
      </c>
      <c r="E11" s="18" t="s">
        <v>49</v>
      </c>
      <c r="F11" s="18" t="s">
        <v>50</v>
      </c>
    </row>
    <row r="12" spans="1:6" ht="15" thickBot="1" x14ac:dyDescent="0.4">
      <c r="A12" s="47" t="s">
        <v>51</v>
      </c>
      <c r="B12" s="29">
        <v>5079</v>
      </c>
      <c r="C12" s="117">
        <v>24221</v>
      </c>
      <c r="D12" s="28">
        <v>64.36</v>
      </c>
      <c r="E12" s="117">
        <v>29300</v>
      </c>
      <c r="F12" s="28">
        <v>4.7699999999999996</v>
      </c>
    </row>
    <row r="13" spans="1:6" x14ac:dyDescent="0.35">
      <c r="A13" s="15"/>
      <c r="B13"/>
      <c r="C13"/>
      <c r="D13"/>
      <c r="E13"/>
      <c r="F13"/>
    </row>
    <row r="14" spans="1:6" x14ac:dyDescent="0.35">
      <c r="A14" s="15" t="s">
        <v>52</v>
      </c>
      <c r="B14"/>
      <c r="C14"/>
      <c r="D14"/>
      <c r="E14"/>
      <c r="F1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="95" zoomScaleNormal="95" workbookViewId="0">
      <selection activeCell="C13" sqref="C13"/>
    </sheetView>
  </sheetViews>
  <sheetFormatPr baseColWidth="10" defaultColWidth="11.453125" defaultRowHeight="14.5" x14ac:dyDescent="0.35"/>
  <cols>
    <col min="1" max="1" width="11.453125" style="5"/>
    <col min="2" max="2" width="38.36328125" style="2" customWidth="1"/>
    <col min="3" max="3" width="10.90625" style="2" customWidth="1"/>
    <col min="4" max="16384" width="11.453125" style="2"/>
  </cols>
  <sheetData>
    <row r="1" spans="1:6" ht="25.5" thickBot="1" x14ac:dyDescent="0.4">
      <c r="A1" s="48" t="s">
        <v>53</v>
      </c>
      <c r="B1" s="49" t="s">
        <v>54</v>
      </c>
      <c r="C1" s="50" t="s">
        <v>55</v>
      </c>
      <c r="D1" s="50" t="s">
        <v>56</v>
      </c>
      <c r="E1" s="50" t="s">
        <v>57</v>
      </c>
      <c r="F1" s="50" t="s">
        <v>58</v>
      </c>
    </row>
    <row r="2" spans="1:6" ht="15" thickBot="1" x14ac:dyDescent="0.4">
      <c r="A2" s="51">
        <v>750</v>
      </c>
      <c r="B2" s="52" t="s">
        <v>59</v>
      </c>
      <c r="C2" s="50">
        <v>38</v>
      </c>
      <c r="D2" s="118">
        <v>0.71699999999999997</v>
      </c>
      <c r="E2" s="119">
        <v>1352.47</v>
      </c>
      <c r="F2" s="120">
        <v>0.65769999999999995</v>
      </c>
    </row>
    <row r="3" spans="1:6" ht="25.5" thickBot="1" x14ac:dyDescent="0.4">
      <c r="A3" s="53">
        <v>752</v>
      </c>
      <c r="B3" s="52" t="s">
        <v>60</v>
      </c>
      <c r="C3" s="121">
        <v>8</v>
      </c>
      <c r="D3" s="118">
        <v>0.15090000000000001</v>
      </c>
      <c r="E3" s="121">
        <v>465.75</v>
      </c>
      <c r="F3" s="120">
        <v>0.50060000000000004</v>
      </c>
    </row>
    <row r="4" spans="1:6" ht="15" thickBot="1" x14ac:dyDescent="0.4">
      <c r="A4" s="51">
        <v>753</v>
      </c>
      <c r="B4" s="52" t="s">
        <v>61</v>
      </c>
      <c r="C4" s="122">
        <v>5</v>
      </c>
      <c r="D4" s="118">
        <v>9.4299999999999995E-2</v>
      </c>
      <c r="E4" s="123">
        <v>1250.4000000000001</v>
      </c>
      <c r="F4" s="120">
        <v>0.49740000000000001</v>
      </c>
    </row>
    <row r="5" spans="1:6" ht="15" thickBot="1" x14ac:dyDescent="0.4">
      <c r="A5" s="51">
        <v>760</v>
      </c>
      <c r="B5" s="52" t="s">
        <v>62</v>
      </c>
      <c r="C5" s="121">
        <v>2</v>
      </c>
      <c r="D5" s="118">
        <v>3.7699999999999997E-2</v>
      </c>
      <c r="E5" s="121">
        <v>808.5</v>
      </c>
      <c r="F5" s="120">
        <v>0.5171</v>
      </c>
    </row>
    <row r="6" spans="1:6" ht="15" thickBot="1" x14ac:dyDescent="0.4">
      <c r="A6" s="53"/>
      <c r="B6" s="52"/>
      <c r="C6" s="122">
        <v>53</v>
      </c>
      <c r="D6" s="124">
        <v>1</v>
      </c>
      <c r="E6" s="122"/>
      <c r="F6" s="125"/>
    </row>
    <row r="7" spans="1:6" x14ac:dyDescent="0.35">
      <c r="A7" s="54"/>
      <c r="B7" s="55" t="s">
        <v>63</v>
      </c>
      <c r="C7" s="126">
        <v>53</v>
      </c>
      <c r="D7" s="127">
        <v>1</v>
      </c>
      <c r="E7" s="128">
        <v>1188.47</v>
      </c>
      <c r="F7" s="126">
        <v>0.61360000000000003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7"/>
  <sheetViews>
    <sheetView topLeftCell="A61" workbookViewId="0">
      <selection activeCell="F10" sqref="F10"/>
    </sheetView>
  </sheetViews>
  <sheetFormatPr baseColWidth="10" defaultRowHeight="14.5" x14ac:dyDescent="0.35"/>
  <cols>
    <col min="1" max="1" width="43.54296875" customWidth="1"/>
  </cols>
  <sheetData>
    <row r="3" spans="1:3" ht="37.5" thickBot="1" x14ac:dyDescent="0.4">
      <c r="A3" s="58" t="s">
        <v>65</v>
      </c>
    </row>
    <row r="4" spans="1:3" ht="15.5" thickBot="1" x14ac:dyDescent="0.4">
      <c r="A4" s="8"/>
      <c r="B4" s="9">
        <v>2022</v>
      </c>
      <c r="C4" s="9">
        <v>2023</v>
      </c>
    </row>
    <row r="5" spans="1:3" ht="25.5" thickBot="1" x14ac:dyDescent="0.4">
      <c r="A5" s="57" t="s">
        <v>66</v>
      </c>
      <c r="B5" s="11">
        <v>416</v>
      </c>
      <c r="C5" s="11">
        <v>425</v>
      </c>
    </row>
    <row r="6" spans="1:3" ht="25.5" thickBot="1" x14ac:dyDescent="0.4">
      <c r="A6" s="57" t="s">
        <v>67</v>
      </c>
      <c r="B6" s="11">
        <v>47</v>
      </c>
      <c r="C6" s="11">
        <v>42</v>
      </c>
    </row>
    <row r="7" spans="1:3" ht="25.5" thickBot="1" x14ac:dyDescent="0.4">
      <c r="A7" s="57" t="s">
        <v>68</v>
      </c>
      <c r="B7" s="11">
        <v>11</v>
      </c>
      <c r="C7" s="11">
        <v>58</v>
      </c>
    </row>
    <row r="8" spans="1:3" x14ac:dyDescent="0.35">
      <c r="A8" s="15" t="s">
        <v>69</v>
      </c>
    </row>
    <row r="9" spans="1:3" x14ac:dyDescent="0.35">
      <c r="A9" s="15"/>
    </row>
    <row r="10" spans="1:3" x14ac:dyDescent="0.35">
      <c r="A10" s="15"/>
    </row>
    <row r="11" spans="1:3" ht="37.5" thickBot="1" x14ac:dyDescent="0.4">
      <c r="A11" s="58" t="s">
        <v>70</v>
      </c>
    </row>
    <row r="12" spans="1:3" ht="15.5" thickBot="1" x14ac:dyDescent="0.4">
      <c r="A12" s="8"/>
      <c r="B12" s="9">
        <v>2022</v>
      </c>
      <c r="C12" s="9">
        <v>2023</v>
      </c>
    </row>
    <row r="13" spans="1:3" ht="25.5" thickBot="1" x14ac:dyDescent="0.4">
      <c r="A13" s="57" t="s">
        <v>71</v>
      </c>
      <c r="B13" s="11">
        <v>147</v>
      </c>
      <c r="C13" s="11">
        <v>177</v>
      </c>
    </row>
    <row r="14" spans="1:3" ht="15" thickBot="1" x14ac:dyDescent="0.4">
      <c r="A14" s="57" t="s">
        <v>72</v>
      </c>
      <c r="B14" s="11">
        <v>649</v>
      </c>
      <c r="C14" s="11">
        <v>1007</v>
      </c>
    </row>
    <row r="15" spans="1:3" ht="15" thickBot="1" x14ac:dyDescent="0.4">
      <c r="A15" s="57" t="s">
        <v>73</v>
      </c>
      <c r="B15" s="11">
        <v>375</v>
      </c>
      <c r="C15" s="11">
        <v>473</v>
      </c>
    </row>
    <row r="16" spans="1:3" ht="15" thickBot="1" x14ac:dyDescent="0.4">
      <c r="A16" s="57" t="s">
        <v>74</v>
      </c>
      <c r="B16" s="11">
        <v>838</v>
      </c>
      <c r="C16" s="11">
        <v>344</v>
      </c>
    </row>
    <row r="17" spans="1:3" ht="15" thickBot="1" x14ac:dyDescent="0.4">
      <c r="A17" s="57" t="s">
        <v>75</v>
      </c>
      <c r="B17" s="11">
        <v>630</v>
      </c>
      <c r="C17" s="11">
        <v>304</v>
      </c>
    </row>
    <row r="18" spans="1:3" x14ac:dyDescent="0.35">
      <c r="A18" s="15" t="s">
        <v>69</v>
      </c>
    </row>
    <row r="19" spans="1:3" x14ac:dyDescent="0.35">
      <c r="A19" s="15"/>
    </row>
    <row r="20" spans="1:3" ht="18.5" x14ac:dyDescent="0.35">
      <c r="A20" s="58"/>
    </row>
    <row r="21" spans="1:3" ht="18.5" x14ac:dyDescent="0.35">
      <c r="A21" s="58"/>
    </row>
    <row r="22" spans="1:3" ht="19" thickBot="1" x14ac:dyDescent="0.4">
      <c r="A22" s="58" t="s">
        <v>228</v>
      </c>
    </row>
    <row r="23" spans="1:3" ht="45.5" thickBot="1" x14ac:dyDescent="0.4">
      <c r="A23" s="8"/>
      <c r="B23" s="9" t="s">
        <v>223</v>
      </c>
      <c r="C23" s="9" t="s">
        <v>224</v>
      </c>
    </row>
    <row r="24" spans="1:3" ht="15" thickBot="1" x14ac:dyDescent="0.4">
      <c r="A24" s="57" t="s">
        <v>225</v>
      </c>
      <c r="B24" s="11">
        <v>36</v>
      </c>
      <c r="C24" s="11">
        <v>30</v>
      </c>
    </row>
    <row r="25" spans="1:3" ht="15" thickBot="1" x14ac:dyDescent="0.4">
      <c r="A25" s="57" t="s">
        <v>226</v>
      </c>
      <c r="B25" s="11">
        <v>11</v>
      </c>
      <c r="C25" s="11">
        <v>10</v>
      </c>
    </row>
    <row r="26" spans="1:3" ht="15" thickBot="1" x14ac:dyDescent="0.4">
      <c r="A26" s="57" t="s">
        <v>227</v>
      </c>
      <c r="B26" s="11">
        <v>24</v>
      </c>
      <c r="C26" s="11">
        <v>29</v>
      </c>
    </row>
    <row r="27" spans="1:3" ht="15.5" thickBot="1" x14ac:dyDescent="0.4">
      <c r="A27" s="97" t="s">
        <v>44</v>
      </c>
      <c r="B27" s="98">
        <v>71</v>
      </c>
      <c r="C27" s="98">
        <v>69</v>
      </c>
    </row>
    <row r="28" spans="1:3" ht="18.5" x14ac:dyDescent="0.35">
      <c r="A28" s="58"/>
    </row>
    <row r="29" spans="1:3" ht="18.5" x14ac:dyDescent="0.35">
      <c r="A29" s="58"/>
    </row>
    <row r="30" spans="1:3" ht="19" thickBot="1" x14ac:dyDescent="0.4">
      <c r="A30" s="58" t="s">
        <v>229</v>
      </c>
    </row>
    <row r="31" spans="1:3" ht="45.5" thickBot="1" x14ac:dyDescent="0.4">
      <c r="A31" s="8"/>
      <c r="B31" s="9" t="s">
        <v>223</v>
      </c>
      <c r="C31" s="9" t="s">
        <v>224</v>
      </c>
    </row>
    <row r="32" spans="1:3" ht="15" thickBot="1" x14ac:dyDescent="0.4">
      <c r="A32" s="57" t="s">
        <v>230</v>
      </c>
      <c r="B32" s="11">
        <v>7</v>
      </c>
      <c r="C32" s="11">
        <v>13</v>
      </c>
    </row>
    <row r="33" spans="1:3" ht="15" thickBot="1" x14ac:dyDescent="0.4">
      <c r="A33" s="57" t="s">
        <v>231</v>
      </c>
      <c r="B33" s="11">
        <v>9</v>
      </c>
      <c r="C33" s="11">
        <v>10</v>
      </c>
    </row>
    <row r="34" spans="1:3" ht="15" thickBot="1" x14ac:dyDescent="0.4">
      <c r="A34" s="57" t="s">
        <v>232</v>
      </c>
      <c r="B34" s="11">
        <v>5</v>
      </c>
      <c r="C34" s="11">
        <v>15</v>
      </c>
    </row>
    <row r="35" spans="1:3" ht="15.5" thickBot="1" x14ac:dyDescent="0.4">
      <c r="A35" s="97" t="s">
        <v>44</v>
      </c>
      <c r="B35" s="98">
        <v>21</v>
      </c>
      <c r="C35" s="98">
        <v>38</v>
      </c>
    </row>
    <row r="37" spans="1:3" ht="15" thickBot="1" x14ac:dyDescent="0.4"/>
    <row r="38" spans="1:3" ht="15.5" thickBot="1" x14ac:dyDescent="0.4">
      <c r="A38" s="8" t="s">
        <v>258</v>
      </c>
      <c r="B38" s="9" t="s">
        <v>259</v>
      </c>
      <c r="C38" s="9" t="s">
        <v>56</v>
      </c>
    </row>
    <row r="39" spans="1:3" ht="15" thickBot="1" x14ac:dyDescent="0.4">
      <c r="A39" s="57" t="s">
        <v>260</v>
      </c>
      <c r="B39" s="11">
        <v>33</v>
      </c>
      <c r="C39" s="59">
        <v>0.1</v>
      </c>
    </row>
    <row r="40" spans="1:3" ht="15" thickBot="1" x14ac:dyDescent="0.4">
      <c r="A40" s="57" t="s">
        <v>261</v>
      </c>
      <c r="B40" s="11">
        <v>61</v>
      </c>
      <c r="C40" s="59">
        <v>0.19</v>
      </c>
    </row>
    <row r="41" spans="1:3" ht="15" thickBot="1" x14ac:dyDescent="0.4">
      <c r="A41" s="57" t="s">
        <v>262</v>
      </c>
      <c r="B41" s="11">
        <v>130</v>
      </c>
      <c r="C41" s="59">
        <v>0.4</v>
      </c>
    </row>
    <row r="42" spans="1:3" ht="15" thickBot="1" x14ac:dyDescent="0.4">
      <c r="A42" s="57" t="s">
        <v>263</v>
      </c>
      <c r="B42" s="11">
        <v>73</v>
      </c>
      <c r="C42" s="59">
        <v>0.22</v>
      </c>
    </row>
    <row r="43" spans="1:3" ht="15" thickBot="1" x14ac:dyDescent="0.4">
      <c r="A43" s="57" t="s">
        <v>264</v>
      </c>
      <c r="B43" s="11">
        <v>3</v>
      </c>
      <c r="C43" s="59">
        <v>0.01</v>
      </c>
    </row>
    <row r="44" spans="1:3" ht="15" thickBot="1" x14ac:dyDescent="0.4">
      <c r="A44" s="57" t="s">
        <v>265</v>
      </c>
      <c r="B44" s="11">
        <v>27</v>
      </c>
      <c r="C44" s="59">
        <v>0.08</v>
      </c>
    </row>
    <row r="45" spans="1:3" ht="15.5" thickBot="1" x14ac:dyDescent="0.4">
      <c r="A45" s="97" t="s">
        <v>268</v>
      </c>
      <c r="B45" s="98">
        <f>SUM(B39:B44)</f>
        <v>327</v>
      </c>
      <c r="C45" s="98"/>
    </row>
    <row r="46" spans="1:3" ht="15" thickBot="1" x14ac:dyDescent="0.4"/>
    <row r="47" spans="1:3" ht="15.5" thickBot="1" x14ac:dyDescent="0.4">
      <c r="A47" s="8" t="s">
        <v>266</v>
      </c>
      <c r="B47" s="9" t="s">
        <v>259</v>
      </c>
      <c r="C47" s="9" t="s">
        <v>56</v>
      </c>
    </row>
    <row r="48" spans="1:3" ht="15" thickBot="1" x14ac:dyDescent="0.4">
      <c r="A48" s="57" t="s">
        <v>267</v>
      </c>
      <c r="B48" s="11">
        <v>8</v>
      </c>
      <c r="C48" s="59">
        <f>B48/B45</f>
        <v>2.4464831804281346E-2</v>
      </c>
    </row>
    <row r="50" spans="1:3" ht="19" thickBot="1" x14ac:dyDescent="0.4">
      <c r="A50" s="58" t="s">
        <v>31</v>
      </c>
    </row>
    <row r="51" spans="1:3" ht="15.5" thickBot="1" x14ac:dyDescent="0.4">
      <c r="A51" s="8"/>
      <c r="B51" s="9">
        <v>2022</v>
      </c>
      <c r="C51" s="9">
        <v>2023</v>
      </c>
    </row>
    <row r="52" spans="1:3" ht="15" thickBot="1" x14ac:dyDescent="0.4">
      <c r="A52" s="56" t="s">
        <v>76</v>
      </c>
      <c r="B52" s="11">
        <v>3</v>
      </c>
      <c r="C52" s="11">
        <v>4.72</v>
      </c>
    </row>
    <row r="53" spans="1:3" ht="25.5" thickBot="1" x14ac:dyDescent="0.4">
      <c r="A53" s="56" t="s">
        <v>77</v>
      </c>
      <c r="B53" s="59">
        <v>0.55000000000000004</v>
      </c>
      <c r="C53" s="59">
        <v>0.65</v>
      </c>
    </row>
    <row r="54" spans="1:3" ht="25.5" thickBot="1" x14ac:dyDescent="0.4">
      <c r="A54" s="56" t="s">
        <v>78</v>
      </c>
      <c r="B54" s="11">
        <v>1.37</v>
      </c>
      <c r="C54" s="11">
        <v>1.29</v>
      </c>
    </row>
    <row r="55" spans="1:3" ht="25.5" thickBot="1" x14ac:dyDescent="0.4">
      <c r="A55" s="56" t="s">
        <v>79</v>
      </c>
      <c r="B55" s="59">
        <v>0.09</v>
      </c>
      <c r="C55" s="59">
        <v>0.09</v>
      </c>
    </row>
    <row r="56" spans="1:3" ht="25.5" thickBot="1" x14ac:dyDescent="0.4">
      <c r="A56" s="56" t="s">
        <v>80</v>
      </c>
      <c r="B56" s="59">
        <v>0.11</v>
      </c>
      <c r="C56" s="59">
        <v>0.1</v>
      </c>
    </row>
    <row r="57" spans="1:3" x14ac:dyDescent="0.35">
      <c r="A57" s="15" t="s">
        <v>69</v>
      </c>
    </row>
    <row r="58" spans="1:3" x14ac:dyDescent="0.35">
      <c r="A58" s="15"/>
    </row>
    <row r="59" spans="1:3" x14ac:dyDescent="0.35">
      <c r="A59" s="15"/>
    </row>
    <row r="60" spans="1:3" ht="19" thickBot="1" x14ac:dyDescent="0.4">
      <c r="A60" s="58" t="s">
        <v>81</v>
      </c>
    </row>
    <row r="61" spans="1:3" ht="15.5" thickBot="1" x14ac:dyDescent="0.4">
      <c r="A61" s="8"/>
      <c r="B61" s="9">
        <v>2022</v>
      </c>
      <c r="C61" s="9">
        <v>2023</v>
      </c>
    </row>
    <row r="62" spans="1:3" ht="15" thickBot="1" x14ac:dyDescent="0.4">
      <c r="A62" s="56" t="s">
        <v>82</v>
      </c>
      <c r="B62" s="20">
        <v>0.90480000000000005</v>
      </c>
      <c r="C62" s="20">
        <v>0.86899999999999999</v>
      </c>
    </row>
    <row r="63" spans="1:3" ht="15" thickBot="1" x14ac:dyDescent="0.4">
      <c r="A63" s="56" t="s">
        <v>83</v>
      </c>
      <c r="B63" s="11">
        <v>0</v>
      </c>
      <c r="C63" s="11">
        <v>0</v>
      </c>
    </row>
    <row r="64" spans="1:3" ht="15" thickBot="1" x14ac:dyDescent="0.4">
      <c r="A64" s="56" t="s">
        <v>84</v>
      </c>
      <c r="B64" s="11">
        <v>19</v>
      </c>
      <c r="C64" s="11">
        <v>0</v>
      </c>
    </row>
    <row r="65" spans="1:1" x14ac:dyDescent="0.35">
      <c r="A65" s="15" t="s">
        <v>69</v>
      </c>
    </row>
    <row r="67" spans="1:1" ht="18.5" x14ac:dyDescent="0.35">
      <c r="A67" s="60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D20" sqref="D20"/>
    </sheetView>
  </sheetViews>
  <sheetFormatPr baseColWidth="10" defaultRowHeight="14.5" x14ac:dyDescent="0.35"/>
  <cols>
    <col min="1" max="1" width="19.54296875" customWidth="1"/>
  </cols>
  <sheetData>
    <row r="1" spans="1:3" ht="30.5" thickBot="1" x14ac:dyDescent="0.4">
      <c r="A1" s="99" t="s">
        <v>233</v>
      </c>
      <c r="B1" s="18" t="s">
        <v>234</v>
      </c>
      <c r="C1" s="100" t="s">
        <v>235</v>
      </c>
    </row>
    <row r="2" spans="1:3" ht="15" thickBot="1" x14ac:dyDescent="0.4">
      <c r="A2" s="57" t="s">
        <v>236</v>
      </c>
      <c r="B2" s="57">
        <v>5</v>
      </c>
      <c r="C2" s="101">
        <v>1</v>
      </c>
    </row>
    <row r="3" spans="1:3" ht="15" thickBot="1" x14ac:dyDescent="0.4">
      <c r="A3" s="57" t="s">
        <v>237</v>
      </c>
      <c r="B3" s="57">
        <v>1</v>
      </c>
      <c r="C3" s="101">
        <v>2</v>
      </c>
    </row>
    <row r="4" spans="1:3" ht="15" thickBot="1" x14ac:dyDescent="0.4">
      <c r="A4" s="57" t="s">
        <v>238</v>
      </c>
      <c r="B4" s="57">
        <v>5</v>
      </c>
      <c r="C4" s="101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>
      <selection activeCell="D30" sqref="D30"/>
    </sheetView>
  </sheetViews>
  <sheetFormatPr baseColWidth="10" defaultRowHeight="14.5" x14ac:dyDescent="0.35"/>
  <cols>
    <col min="1" max="1" width="27.08984375" customWidth="1"/>
    <col min="2" max="2" width="24.54296875" customWidth="1"/>
    <col min="3" max="3" width="15.36328125" customWidth="1"/>
  </cols>
  <sheetData>
    <row r="1" spans="1:3" ht="15.5" thickBot="1" x14ac:dyDescent="0.4">
      <c r="A1" s="66"/>
    </row>
    <row r="2" spans="1:3" ht="15.5" thickBot="1" x14ac:dyDescent="0.4">
      <c r="A2" s="64" t="s">
        <v>102</v>
      </c>
      <c r="B2" s="63">
        <v>2022</v>
      </c>
      <c r="C2" s="78">
        <v>2023</v>
      </c>
    </row>
    <row r="3" spans="1:3" ht="15" thickBot="1" x14ac:dyDescent="0.4">
      <c r="A3" s="76" t="s">
        <v>22</v>
      </c>
      <c r="B3" s="74">
        <v>44</v>
      </c>
      <c r="C3" s="74">
        <v>55</v>
      </c>
    </row>
    <row r="4" spans="1:3" ht="15" thickBot="1" x14ac:dyDescent="0.4">
      <c r="A4" s="76" t="s">
        <v>97</v>
      </c>
      <c r="B4" s="74">
        <v>10</v>
      </c>
      <c r="C4" s="74">
        <v>15</v>
      </c>
    </row>
    <row r="5" spans="1:3" ht="15.5" thickBot="1" x14ac:dyDescent="0.4">
      <c r="A5" s="72" t="s">
        <v>44</v>
      </c>
      <c r="B5" s="75">
        <v>54</v>
      </c>
      <c r="C5" s="75">
        <v>70</v>
      </c>
    </row>
    <row r="6" spans="1:3" x14ac:dyDescent="0.35">
      <c r="A6" s="15" t="s">
        <v>69</v>
      </c>
    </row>
    <row r="7" spans="1:3" ht="15" thickBot="1" x14ac:dyDescent="0.4">
      <c r="A7" s="65"/>
    </row>
    <row r="8" spans="1:3" ht="15.5" thickBot="1" x14ac:dyDescent="0.4">
      <c r="A8" s="133" t="s">
        <v>101</v>
      </c>
      <c r="B8" s="135" t="s">
        <v>100</v>
      </c>
      <c r="C8" s="136"/>
    </row>
    <row r="9" spans="1:3" ht="15.5" thickBot="1" x14ac:dyDescent="0.4">
      <c r="A9" s="134"/>
      <c r="B9" s="102">
        <v>2022</v>
      </c>
      <c r="C9" s="73">
        <v>2023</v>
      </c>
    </row>
    <row r="10" spans="1:3" ht="15" thickBot="1" x14ac:dyDescent="0.4">
      <c r="A10" s="76" t="s">
        <v>99</v>
      </c>
      <c r="B10" s="80">
        <v>336</v>
      </c>
      <c r="C10" s="81">
        <v>76</v>
      </c>
    </row>
    <row r="11" spans="1:3" ht="15" thickBot="1" x14ac:dyDescent="0.4">
      <c r="A11" s="77" t="s">
        <v>98</v>
      </c>
      <c r="B11" s="81">
        <v>3804</v>
      </c>
      <c r="C11" s="81">
        <v>3118</v>
      </c>
    </row>
    <row r="12" spans="1:3" ht="15" thickBot="1" x14ac:dyDescent="0.4">
      <c r="A12" s="77" t="s">
        <v>97</v>
      </c>
      <c r="B12" s="81">
        <v>444</v>
      </c>
      <c r="C12" s="81">
        <v>690</v>
      </c>
    </row>
    <row r="13" spans="1:3" ht="15.5" thickBot="1" x14ac:dyDescent="0.4">
      <c r="A13" s="72" t="s">
        <v>44</v>
      </c>
      <c r="B13" s="75">
        <f>SUM(B10:B12)</f>
        <v>4584</v>
      </c>
      <c r="C13" s="75">
        <f>SUM(C10:C12)</f>
        <v>3884</v>
      </c>
    </row>
    <row r="14" spans="1:3" x14ac:dyDescent="0.35">
      <c r="A14" s="15" t="s">
        <v>69</v>
      </c>
    </row>
    <row r="15" spans="1:3" ht="15" thickBot="1" x14ac:dyDescent="0.4">
      <c r="A15" s="15"/>
    </row>
    <row r="16" spans="1:3" ht="15.5" thickBot="1" x14ac:dyDescent="0.4">
      <c r="A16" s="64" t="s">
        <v>96</v>
      </c>
      <c r="B16" s="63" t="s">
        <v>95</v>
      </c>
      <c r="C16" s="63" t="s">
        <v>94</v>
      </c>
    </row>
    <row r="17" spans="1:3" ht="15" thickBot="1" x14ac:dyDescent="0.4">
      <c r="A17" s="56" t="s">
        <v>93</v>
      </c>
      <c r="B17" s="11">
        <v>32</v>
      </c>
      <c r="C17" s="20">
        <v>0.26669999999999999</v>
      </c>
    </row>
    <row r="18" spans="1:3" ht="15" thickBot="1" x14ac:dyDescent="0.4">
      <c r="A18" s="56" t="s">
        <v>92</v>
      </c>
      <c r="B18" s="11">
        <v>2</v>
      </c>
      <c r="C18" s="20">
        <v>1.67E-2</v>
      </c>
    </row>
    <row r="19" spans="1:3" ht="15" thickBot="1" x14ac:dyDescent="0.4">
      <c r="A19" s="56" t="s">
        <v>91</v>
      </c>
      <c r="B19" s="11">
        <v>4</v>
      </c>
      <c r="C19" s="20">
        <v>3.3300000000000003E-2</v>
      </c>
    </row>
    <row r="20" spans="1:3" ht="15" thickBot="1" x14ac:dyDescent="0.4">
      <c r="A20" s="56" t="s">
        <v>90</v>
      </c>
      <c r="B20" s="11">
        <v>0</v>
      </c>
      <c r="C20" s="20">
        <v>0</v>
      </c>
    </row>
    <row r="21" spans="1:3" ht="15" thickBot="1" x14ac:dyDescent="0.4">
      <c r="A21" s="56" t="s">
        <v>89</v>
      </c>
      <c r="B21" s="11">
        <v>6</v>
      </c>
      <c r="C21" s="20">
        <v>0.05</v>
      </c>
    </row>
    <row r="22" spans="1:3" ht="25.5" thickBot="1" x14ac:dyDescent="0.4">
      <c r="A22" s="56" t="s">
        <v>88</v>
      </c>
      <c r="B22" s="11">
        <v>22</v>
      </c>
      <c r="C22" s="20">
        <v>0.18329999999999999</v>
      </c>
    </row>
    <row r="23" spans="1:3" ht="15" thickBot="1" x14ac:dyDescent="0.4">
      <c r="A23" s="56" t="s">
        <v>87</v>
      </c>
      <c r="B23" s="11">
        <v>15</v>
      </c>
      <c r="C23" s="20">
        <v>0.125</v>
      </c>
    </row>
    <row r="24" spans="1:3" ht="15" thickBot="1" x14ac:dyDescent="0.4">
      <c r="A24" s="56" t="s">
        <v>86</v>
      </c>
      <c r="B24" s="11">
        <v>0</v>
      </c>
      <c r="C24" s="20">
        <v>0</v>
      </c>
    </row>
    <row r="25" spans="1:3" ht="25.5" thickBot="1" x14ac:dyDescent="0.4">
      <c r="A25" s="56" t="s">
        <v>85</v>
      </c>
      <c r="B25" s="11">
        <v>12</v>
      </c>
      <c r="C25" s="20">
        <v>0.1</v>
      </c>
    </row>
    <row r="26" spans="1:3" ht="15" thickBot="1" x14ac:dyDescent="0.4">
      <c r="A26" s="56" t="s">
        <v>109</v>
      </c>
      <c r="B26" s="11">
        <v>2</v>
      </c>
      <c r="C26" s="20">
        <v>1.67E-2</v>
      </c>
    </row>
    <row r="27" spans="1:3" ht="15" thickBot="1" x14ac:dyDescent="0.4">
      <c r="A27" s="56" t="s">
        <v>110</v>
      </c>
      <c r="B27" s="11">
        <v>4</v>
      </c>
      <c r="C27" s="20">
        <v>3.3300000000000003E-2</v>
      </c>
    </row>
    <row r="28" spans="1:3" ht="15" thickBot="1" x14ac:dyDescent="0.4">
      <c r="A28" s="56" t="s">
        <v>111</v>
      </c>
      <c r="B28" s="11">
        <v>0</v>
      </c>
      <c r="C28" s="20">
        <v>0</v>
      </c>
    </row>
    <row r="29" spans="1:3" ht="15" thickBot="1" x14ac:dyDescent="0.4">
      <c r="A29" s="56" t="s">
        <v>112</v>
      </c>
      <c r="B29" s="11">
        <v>0</v>
      </c>
      <c r="C29" s="20">
        <v>0</v>
      </c>
    </row>
    <row r="30" spans="1:3" ht="15" thickBot="1" x14ac:dyDescent="0.4">
      <c r="A30" s="56" t="s">
        <v>113</v>
      </c>
      <c r="B30" s="11">
        <v>14</v>
      </c>
      <c r="C30" s="20">
        <v>0.1167</v>
      </c>
    </row>
    <row r="31" spans="1:3" ht="15" thickBot="1" x14ac:dyDescent="0.4">
      <c r="A31" s="56" t="s">
        <v>114</v>
      </c>
      <c r="B31" s="11">
        <v>6</v>
      </c>
      <c r="C31" s="20">
        <v>0.05</v>
      </c>
    </row>
    <row r="32" spans="1:3" ht="15" thickBot="1" x14ac:dyDescent="0.4">
      <c r="A32" s="56" t="s">
        <v>115</v>
      </c>
      <c r="B32" s="11">
        <v>1</v>
      </c>
      <c r="C32" s="20">
        <v>8.3000000000000001E-3</v>
      </c>
    </row>
    <row r="33" spans="1:3" ht="15.5" thickBot="1" x14ac:dyDescent="0.4">
      <c r="A33" s="62" t="s">
        <v>44</v>
      </c>
      <c r="B33" s="61">
        <f>SUM(B17:B32)</f>
        <v>120</v>
      </c>
      <c r="C33" s="82">
        <f>SUM(C17:C32)</f>
        <v>1</v>
      </c>
    </row>
    <row r="34" spans="1:3" x14ac:dyDescent="0.35">
      <c r="A34" s="15" t="s">
        <v>69</v>
      </c>
    </row>
  </sheetData>
  <mergeCells count="2">
    <mergeCell ref="A8:A9"/>
    <mergeCell ref="B8:C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860658-2ee9-4fba-9b87-703aa3819891" xsi:nil="true"/>
    <lcf76f155ced4ddcb4097134ff3c332f xmlns="82502778-d9ae-4922-8522-5ddf635351c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3A3EF1E45B372498A5EC7E689FA1D58" ma:contentTypeVersion="15" ma:contentTypeDescription="Crear nuevo documento." ma:contentTypeScope="" ma:versionID="66fa7734a604846a4b314add7a3192a1">
  <xsd:schema xmlns:xsd="http://www.w3.org/2001/XMLSchema" xmlns:xs="http://www.w3.org/2001/XMLSchema" xmlns:p="http://schemas.microsoft.com/office/2006/metadata/properties" xmlns:ns2="82502778-d9ae-4922-8522-5ddf635351c9" xmlns:ns3="9a860658-2ee9-4fba-9b87-703aa3819891" targetNamespace="http://schemas.microsoft.com/office/2006/metadata/properties" ma:root="true" ma:fieldsID="93b90d8a2ca3761c7056d3cdffe76f8c" ns2:_="" ns3:_="">
    <xsd:import namespace="82502778-d9ae-4922-8522-5ddf635351c9"/>
    <xsd:import namespace="9a860658-2ee9-4fba-9b87-703aa3819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02778-d9ae-4922-8522-5ddf635351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6a6488a-54df-425c-be80-a6bf39aec3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860658-2ee9-4fba-9b87-703aa3819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5a9f2fe-62a0-4ebe-9401-ec23839c4c77}" ma:internalName="TaxCatchAll" ma:showField="CatchAllData" ma:web="9a860658-2ee9-4fba-9b87-703aa3819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AAE7C4-8ECD-420F-AB02-8217206A8384}">
  <ds:schemaRefs>
    <ds:schemaRef ds:uri="http://schemas.microsoft.com/office/2006/metadata/properties"/>
    <ds:schemaRef ds:uri="http://schemas.microsoft.com/office/infopath/2007/PartnerControls"/>
    <ds:schemaRef ds:uri="9a860658-2ee9-4fba-9b87-703aa3819891"/>
    <ds:schemaRef ds:uri="82502778-d9ae-4922-8522-5ddf635351c9"/>
  </ds:schemaRefs>
</ds:datastoreItem>
</file>

<file path=customXml/itemProps2.xml><?xml version="1.0" encoding="utf-8"?>
<ds:datastoreItem xmlns:ds="http://schemas.openxmlformats.org/officeDocument/2006/customXml" ds:itemID="{62BFCA21-618A-4C92-9C5F-452D0B67E6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F4870F-4231-41C9-9011-FC2B4D44DF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02778-d9ae-4922-8522-5ddf635351c9"/>
    <ds:schemaRef ds:uri="9a860658-2ee9-4fba-9b87-703aa3819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19</vt:i4>
      </vt:variant>
    </vt:vector>
  </HeadingPairs>
  <TitlesOfParts>
    <vt:vector size="19" baseType="lpstr">
      <vt:lpstr>Portada 3</vt:lpstr>
      <vt:lpstr>Actividad Asistencial</vt:lpstr>
      <vt:lpstr>Actividad Unidades Pluridiscipl</vt:lpstr>
      <vt:lpstr>Consultas No Presenciales</vt:lpstr>
      <vt:lpstr>Consultas Externas</vt:lpstr>
      <vt:lpstr>GDR Médicos</vt:lpstr>
      <vt:lpstr>Otros indicadores</vt:lpstr>
      <vt:lpstr>Cuidados</vt:lpstr>
      <vt:lpstr>Fisioterapia</vt:lpstr>
      <vt:lpstr>Terapia ocupacional</vt:lpstr>
      <vt:lpstr>Sistemas información</vt:lpstr>
      <vt:lpstr>Alimentación</vt:lpstr>
      <vt:lpstr>Lavandería</vt:lpstr>
      <vt:lpstr>Limpieza</vt:lpstr>
      <vt:lpstr>Traslados</vt:lpstr>
      <vt:lpstr>Seguridad</vt:lpstr>
      <vt:lpstr>Mantenimiento</vt:lpstr>
      <vt:lpstr>Gestion ambiental</vt:lpstr>
      <vt:lpstr>Asesoria juridica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2022-06-29T10:30:39Z</dcterms:created>
  <dcterms:modified xsi:type="dcterms:W3CDTF">2024-08-27T07:05:37Z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0x01010033A3EF1E45B372498A5EC7E689FA1D58</vt:lpwstr>
  </property>
</Properties>
</file>